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小谷\こ_講習会・資格\0_講習会申込書_エクセル\"/>
    </mc:Choice>
  </mc:AlternateContent>
  <xr:revisionPtr revIDLastSave="0" documentId="13_ncr:1_{A4182F4D-08F5-431D-A30C-B7C573F9AEF8}" xr6:coauthVersionLast="47" xr6:coauthVersionMax="47" xr10:uidLastSave="{00000000-0000-0000-0000-000000000000}"/>
  <bookViews>
    <workbookView xWindow="28680" yWindow="1245" windowWidth="19440" windowHeight="10320" xr2:uid="{1F564C63-8658-4C4B-9BDB-282339899E27}"/>
  </bookViews>
  <sheets>
    <sheet name="入力ﾌｫｰﾑ" sheetId="5" r:id="rId1"/>
    <sheet name="印刷ﾌｫｰﾑ" sheetId="4" r:id="rId2"/>
  </sheets>
  <definedNames>
    <definedName name="_xlnm.Print_Area" localSheetId="1">印刷ﾌｫｰﾑ!$A$1:$AZ$46</definedName>
  </definedNames>
  <calcPr calcId="181029"/>
</workbook>
</file>

<file path=xl/calcChain.xml><?xml version="1.0" encoding="utf-8"?>
<calcChain xmlns="http://schemas.openxmlformats.org/spreadsheetml/2006/main">
  <c r="E27" i="5" l="1"/>
  <c r="G7" i="5"/>
  <c r="G8" i="5" s="1"/>
  <c r="G5" i="5"/>
  <c r="G3" i="5"/>
  <c r="G6" i="5" s="1"/>
  <c r="G2" i="5"/>
  <c r="D14" i="5"/>
  <c r="G14" i="5"/>
  <c r="G17" i="5" s="1"/>
  <c r="G15" i="5"/>
  <c r="G16" i="5" s="1"/>
  <c r="E16" i="5" s="1"/>
  <c r="J24" i="4"/>
  <c r="I15" i="4"/>
  <c r="G13" i="4"/>
  <c r="AF13" i="4"/>
  <c r="I8" i="4"/>
  <c r="AI8" i="4"/>
  <c r="I9" i="4"/>
  <c r="AH9" i="4"/>
  <c r="M13" i="4"/>
  <c r="AL13" i="4"/>
  <c r="Q13" i="4"/>
  <c r="AP13" i="4"/>
  <c r="U13" i="4"/>
  <c r="AT13" i="4"/>
  <c r="P15" i="4"/>
  <c r="G17" i="4"/>
  <c r="G21" i="4"/>
  <c r="S24" i="4"/>
  <c r="P35" i="4"/>
  <c r="E3" i="5"/>
  <c r="S35" i="4" l="1"/>
  <c r="G6" i="4"/>
</calcChain>
</file>

<file path=xl/sharedStrings.xml><?xml version="1.0" encoding="utf-8"?>
<sst xmlns="http://schemas.openxmlformats.org/spreadsheetml/2006/main" count="88" uniqueCount="78">
  <si>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</si>
  <si>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</si>
  <si>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</si>
  <si>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</si>
  <si>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</si>
  <si>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電話番号</t>
    <rPh sb="0" eb="2">
      <t>デンワ</t>
    </rPh>
    <rPh sb="2" eb="4">
      <t>バンゴウ</t>
    </rPh>
    <phoneticPr fontId="2"/>
  </si>
  <si>
    <t>数</t>
    <rPh sb="0" eb="1">
      <t>スウ</t>
    </rPh>
    <phoneticPr fontId="2"/>
  </si>
  <si>
    <t>受講料</t>
    <rPh sb="0" eb="3">
      <t>ジュコウリョウ</t>
    </rPh>
    <phoneticPr fontId="2"/>
  </si>
  <si>
    <t>項 目</t>
    <rPh sb="0" eb="1">
      <t>コウ</t>
    </rPh>
    <rPh sb="2" eb="3">
      <t>メ</t>
    </rPh>
    <phoneticPr fontId="2"/>
  </si>
  <si>
    <t>金    額</t>
    <rPh sb="0" eb="1">
      <t>キン</t>
    </rPh>
    <rPh sb="5" eb="6">
      <t>ガク</t>
    </rPh>
    <phoneticPr fontId="2"/>
  </si>
  <si>
    <t>※受講番号</t>
    <rPh sb="1" eb="3">
      <t>ジュコウ</t>
    </rPh>
    <rPh sb="3" eb="5">
      <t>バンゴウ</t>
    </rPh>
    <phoneticPr fontId="2"/>
  </si>
  <si>
    <t>※出席確認欄</t>
    <rPh sb="1" eb="3">
      <t>シュッセキ</t>
    </rPh>
    <rPh sb="3" eb="5">
      <t>カクニン</t>
    </rPh>
    <rPh sb="5" eb="6">
      <t>ラン</t>
    </rPh>
    <phoneticPr fontId="2"/>
  </si>
  <si>
    <t>氏名</t>
    <rPh sb="0" eb="2">
      <t>シメイ</t>
    </rPh>
    <phoneticPr fontId="2"/>
  </si>
  <si>
    <t>年号</t>
    <rPh sb="0" eb="2">
      <t>ネンゴウ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</si>
  <si>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</si>
  <si>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</si>
  <si>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上記 電話番号</t>
    <rPh sb="0" eb="2">
      <t>ジョウキ</t>
    </rPh>
    <rPh sb="3" eb="5">
      <t>デンワ</t>
    </rPh>
    <rPh sb="5" eb="7">
      <t>バンゴウ</t>
    </rPh>
    <phoneticPr fontId="2"/>
  </si>
  <si>
    <t>(この用紙は必要に応じてコピーして使用してください)</t>
    <rPh sb="3" eb="5">
      <t>ヨウシ</t>
    </rPh>
    <rPh sb="6" eb="8">
      <t>ヒツヨウ</t>
    </rPh>
    <rPh sb="9" eb="10">
      <t>オウ</t>
    </rPh>
    <rPh sb="17" eb="19">
      <t>シヨウ</t>
    </rPh>
    <phoneticPr fontId="2"/>
  </si>
  <si>
    <t>（切り離さないで提出すること）</t>
    <rPh sb="1" eb="2">
      <t>キ</t>
    </rPh>
    <rPh sb="3" eb="4">
      <t>ハナ</t>
    </rPh>
    <rPh sb="8" eb="10">
      <t>テイシュツ</t>
    </rPh>
    <phoneticPr fontId="2"/>
  </si>
  <si>
    <t>　※会社の場合は、会社名も必ず記入してください。</t>
    <rPh sb="2" eb="4">
      <t>カイシャ</t>
    </rPh>
    <rPh sb="5" eb="7">
      <t>バアイ</t>
    </rPh>
    <rPh sb="9" eb="12">
      <t>カイシャメイ</t>
    </rPh>
    <rPh sb="13" eb="14">
      <t>カナラ</t>
    </rPh>
    <rPh sb="15" eb="17">
      <t>キニュウ</t>
    </rPh>
    <phoneticPr fontId="2"/>
  </si>
  <si>
    <t>（担当：</t>
    <rPh sb="1" eb="3">
      <t>タントウ</t>
    </rPh>
    <phoneticPr fontId="2"/>
  </si>
  <si>
    <t>フリガナ</t>
    <phoneticPr fontId="2"/>
  </si>
  <si>
    <t>フリガナ</t>
    <phoneticPr fontId="2"/>
  </si>
  <si>
    <t>〒</t>
    <phoneticPr fontId="2"/>
  </si>
  <si>
    <t>）</t>
    <phoneticPr fontId="2"/>
  </si>
  <si>
    <t>※受講番号</t>
    <phoneticPr fontId="2"/>
  </si>
  <si>
    <t>ﾌﾘｶﾞﾅ</t>
    <phoneticPr fontId="2"/>
  </si>
  <si>
    <t>会社→１を入力
個人→２を入力</t>
    <rPh sb="0" eb="2">
      <t>カイシャ</t>
    </rPh>
    <rPh sb="5" eb="7">
      <t>ニュウリョク</t>
    </rPh>
    <rPh sb="8" eb="10">
      <t>コジン</t>
    </rPh>
    <rPh sb="13" eb="15">
      <t>ニュウリョク</t>
    </rPh>
    <phoneticPr fontId="2"/>
  </si>
  <si>
    <t>連絡担当者氏名</t>
    <rPh sb="0" eb="2">
      <t>レンラク</t>
    </rPh>
    <rPh sb="2" eb="5">
      <t>タントウシャ</t>
    </rPh>
    <rPh sb="5" eb="7">
      <t>シメイ</t>
    </rPh>
    <phoneticPr fontId="2"/>
  </si>
  <si>
    <t>送付先（会社か個人）</t>
    <rPh sb="0" eb="3">
      <t>ソウフサキ</t>
    </rPh>
    <rPh sb="4" eb="6">
      <t>カイシャ</t>
    </rPh>
    <rPh sb="7" eb="9">
      <t>コジン</t>
    </rPh>
    <phoneticPr fontId="2"/>
  </si>
  <si>
    <t>送付先住所</t>
    <rPh sb="0" eb="3">
      <t>ソウフサキ</t>
    </rPh>
    <rPh sb="3" eb="5">
      <t>ジュウショ</t>
    </rPh>
    <phoneticPr fontId="2"/>
  </si>
  <si>
    <t>送付先郵便番号</t>
    <rPh sb="0" eb="3">
      <t>ソウフサキ</t>
    </rPh>
    <rPh sb="3" eb="5">
      <t>ユウビン</t>
    </rPh>
    <rPh sb="5" eb="7">
      <t>バンゴウ</t>
    </rPh>
    <phoneticPr fontId="2"/>
  </si>
  <si>
    <t>送付先宛名(会社名等)</t>
    <rPh sb="0" eb="3">
      <t>ソウフサキ</t>
    </rPh>
    <rPh sb="3" eb="5">
      <t>アテナ</t>
    </rPh>
    <rPh sb="6" eb="9">
      <t>カイシャメイ</t>
    </rPh>
    <rPh sb="9" eb="10">
      <t>トウ</t>
    </rPh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</si>
  <si>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</si>
  <si>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</si>
  <si>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※すべての入力が終わりましたら、印刷フォームのシートでご確認ください。</t>
    <rPh sb="5" eb="7">
      <t>ニュウリョク</t>
    </rPh>
    <rPh sb="8" eb="9">
      <t>オ</t>
    </rPh>
    <rPh sb="16" eb="18">
      <t>インサツ</t>
    </rPh>
    <rPh sb="28" eb="30">
      <t>カクニン</t>
    </rPh>
    <phoneticPr fontId="2"/>
  </si>
  <si>
    <t>※日中連絡の取れる電話番号を入力してください。</t>
    <rPh sb="1" eb="3">
      <t>ニッチュウ</t>
    </rPh>
    <rPh sb="3" eb="5">
      <t>レンラク</t>
    </rPh>
    <rPh sb="6" eb="7">
      <t>ト</t>
    </rPh>
    <rPh sb="9" eb="11">
      <t>デンワ</t>
    </rPh>
    <rPh sb="11" eb="13">
      <t>バンゴウ</t>
    </rPh>
    <rPh sb="14" eb="16">
      <t>ニュウリョク</t>
    </rPh>
    <phoneticPr fontId="2"/>
  </si>
  <si>
    <t>※送付先宛名は、領収書宛名となります。</t>
    <rPh sb="1" eb="4">
      <t>ソウフサキ</t>
    </rPh>
    <rPh sb="4" eb="5">
      <t>アテ</t>
    </rPh>
    <rPh sb="5" eb="6">
      <t>ナ</t>
    </rPh>
    <rPh sb="8" eb="11">
      <t>リョウシュウショ</t>
    </rPh>
    <rPh sb="11" eb="13">
      <t>アテナ</t>
    </rPh>
    <phoneticPr fontId="2"/>
  </si>
  <si>
    <t>２名以上の申し込みで、まとめて決済を行う場合は、</t>
    <phoneticPr fontId="2"/>
  </si>
  <si>
    <t>代表の方のみ「合計数」を入力してください。</t>
  </si>
  <si>
    <t>〔注意事項〕</t>
    <rPh sb="1" eb="3">
      <t>チュウイ</t>
    </rPh>
    <rPh sb="3" eb="5">
      <t>ジコウ</t>
    </rPh>
    <phoneticPr fontId="2"/>
  </si>
  <si>
    <t>１.</t>
    <phoneticPr fontId="2"/>
  </si>
  <si>
    <t>１.</t>
    <phoneticPr fontId="2"/>
  </si>
  <si>
    <t>２.</t>
    <phoneticPr fontId="2"/>
  </si>
  <si>
    <t>３.</t>
    <phoneticPr fontId="2"/>
  </si>
  <si>
    <t>〔記入上の注意事項〕</t>
    <rPh sb="1" eb="3">
      <t>キニュウ</t>
    </rPh>
    <rPh sb="3" eb="4">
      <t>ジョウ</t>
    </rPh>
    <rPh sb="5" eb="7">
      <t>チュウイ</t>
    </rPh>
    <rPh sb="7" eb="9">
      <t>ジコウ</t>
    </rPh>
    <phoneticPr fontId="2"/>
  </si>
  <si>
    <t>楷書で記入してください。</t>
    <phoneticPr fontId="2"/>
  </si>
  <si>
    <t>※印の欄には記入しないでください。</t>
  </si>
  <si>
    <t>コースが未選択なら0</t>
    <rPh sb="4" eb="5">
      <t>ミ</t>
    </rPh>
    <rPh sb="5" eb="7">
      <t>センタク</t>
    </rPh>
    <phoneticPr fontId="2"/>
  </si>
  <si>
    <t>複数のコースが選択されたら1</t>
    <rPh sb="0" eb="2">
      <t>フクスウ</t>
    </rPh>
    <rPh sb="7" eb="9">
      <t>センタク</t>
    </rPh>
    <phoneticPr fontId="2"/>
  </si>
  <si>
    <t>1以外の数字が入力された</t>
    <rPh sb="1" eb="3">
      <t>イガイ</t>
    </rPh>
    <rPh sb="4" eb="6">
      <t>スウジ</t>
    </rPh>
    <rPh sb="7" eb="9">
      <t>ニュウリョク</t>
    </rPh>
    <phoneticPr fontId="2"/>
  </si>
  <si>
    <t>つまりエラーだと1</t>
    <phoneticPr fontId="2"/>
  </si>
  <si>
    <t>選んだコースを表示</t>
    <rPh sb="0" eb="1">
      <t>エラ</t>
    </rPh>
    <rPh sb="7" eb="9">
      <t>ヒョウジ</t>
    </rPh>
    <phoneticPr fontId="2"/>
  </si>
  <si>
    <t>選択したコース</t>
    <rPh sb="0" eb="2">
      <t>センタク</t>
    </rPh>
    <phoneticPr fontId="2"/>
  </si>
  <si>
    <t>(一社)北海道ＬＰガス協会</t>
    <rPh sb="1" eb="2">
      <t>イチ</t>
    </rPh>
    <rPh sb="2" eb="3">
      <t>シャ</t>
    </rPh>
    <rPh sb="4" eb="7">
      <t>ホッカイドウ</t>
    </rPh>
    <rPh sb="11" eb="13">
      <t>キョウカイ</t>
    </rPh>
    <phoneticPr fontId="2"/>
  </si>
  <si>
    <t>設備士配管技能向上講習 受講申込書</t>
    <rPh sb="0" eb="2">
      <t>セツビ</t>
    </rPh>
    <rPh sb="2" eb="3">
      <t>シ</t>
    </rPh>
    <rPh sb="3" eb="5">
      <t>ハイカン</t>
    </rPh>
    <rPh sb="5" eb="7">
      <t>ギノウ</t>
    </rPh>
    <rPh sb="7" eb="9">
      <t>コウジョウ</t>
    </rPh>
    <rPh sb="9" eb="11">
      <t>コウシュウ</t>
    </rPh>
    <phoneticPr fontId="2"/>
  </si>
  <si>
    <t>設備士配管技能向上講習 受講票</t>
    <rPh sb="12" eb="14">
      <t>ジュコウ</t>
    </rPh>
    <rPh sb="14" eb="15">
      <t>ヒョウ</t>
    </rPh>
    <phoneticPr fontId="2"/>
  </si>
  <si>
    <t>この受講票を講習当日受付に提示し、出席確認欄に確認を受けてください。</t>
    <rPh sb="2" eb="4">
      <t>ジュコウ</t>
    </rPh>
    <rPh sb="4" eb="5">
      <t>ヒョウ</t>
    </rPh>
    <rPh sb="6" eb="8">
      <t>コウシュウ</t>
    </rPh>
    <rPh sb="8" eb="10">
      <t>トウジツ</t>
    </rPh>
    <rPh sb="10" eb="12">
      <t>ウケツケ</t>
    </rPh>
    <rPh sb="13" eb="15">
      <t>テイジ</t>
    </rPh>
    <rPh sb="17" eb="19">
      <t>シュッセキ</t>
    </rPh>
    <rPh sb="19" eb="21">
      <t>カクニン</t>
    </rPh>
    <rPh sb="21" eb="22">
      <t>ラン</t>
    </rPh>
    <rPh sb="23" eb="25">
      <t>カクニン</t>
    </rPh>
    <rPh sb="26" eb="27">
      <t>ウ</t>
    </rPh>
    <phoneticPr fontId="2"/>
  </si>
  <si>
    <t>受　講　料</t>
    <rPh sb="0" eb="1">
      <t>ウケ</t>
    </rPh>
    <rPh sb="2" eb="3">
      <t>コウ</t>
    </rPh>
    <rPh sb="4" eb="5">
      <t>リョウ</t>
    </rPh>
    <phoneticPr fontId="2"/>
  </si>
  <si>
    <t>3-5</t>
    <phoneticPr fontId="2"/>
  </si>
  <si>
    <t>送付先名･住所及び内訳は、必ず記入してください。</t>
    <rPh sb="15" eb="17">
      <t>キニュウ</t>
    </rPh>
    <phoneticPr fontId="2"/>
  </si>
  <si>
    <t>４.</t>
  </si>
  <si>
    <t>◯印欄は、希望するコース等を記入してください。</t>
    <rPh sb="1" eb="2">
      <t>イン</t>
    </rPh>
    <rPh sb="2" eb="3">
      <t>ラン</t>
    </rPh>
    <rPh sb="5" eb="7">
      <t>キボウ</t>
    </rPh>
    <rPh sb="12" eb="13">
      <t>トウ</t>
    </rPh>
    <rPh sb="14" eb="16">
      <t>キニュウ</t>
    </rPh>
    <phoneticPr fontId="2"/>
  </si>
  <si>
    <t>昭和→S 平成→Hを入力してください</t>
    <rPh sb="0" eb="2">
      <t>ショウワ</t>
    </rPh>
    <rPh sb="5" eb="7">
      <t>ヘイセイ</t>
    </rPh>
    <rPh sb="10" eb="12">
      <t>ニュウリョク</t>
    </rPh>
    <phoneticPr fontId="2"/>
  </si>
  <si>
    <t>ハイフン（-）を入れて入力してください.</t>
    <phoneticPr fontId="2"/>
  </si>
  <si>
    <t>生年月日が表示されます。</t>
    <phoneticPr fontId="2"/>
  </si>
  <si>
    <t>年号の表示、未入力なら0</t>
    <rPh sb="0" eb="2">
      <t>ネンゴウ</t>
    </rPh>
    <rPh sb="3" eb="5">
      <t>ヒョウジ</t>
    </rPh>
    <rPh sb="6" eb="9">
      <t>ミニュウリョク</t>
    </rPh>
    <phoneticPr fontId="2"/>
  </si>
  <si>
    <t>技能経験について</t>
    <rPh sb="0" eb="2">
      <t>ギノウ</t>
    </rPh>
    <rPh sb="2" eb="4">
      <t>ケイケン</t>
    </rPh>
    <phoneticPr fontId="2"/>
  </si>
  <si>
    <t>ほとんどない</t>
    <phoneticPr fontId="2"/>
  </si>
  <si>
    <t>多少ある</t>
    <rPh sb="0" eb="2">
      <t>タショウ</t>
    </rPh>
    <phoneticPr fontId="2"/>
  </si>
  <si>
    <t>有資格者又は
他業種にて経験有</t>
    <rPh sb="0" eb="4">
      <t>ユウシカクシャ</t>
    </rPh>
    <rPh sb="4" eb="5">
      <t>マタ</t>
    </rPh>
    <rPh sb="7" eb="8">
      <t>ホカ</t>
    </rPh>
    <rPh sb="8" eb="10">
      <t>ギョウシュ</t>
    </rPh>
    <rPh sb="12" eb="14">
      <t>ケイケン</t>
    </rPh>
    <rPh sb="14" eb="15">
      <t>アリ</t>
    </rPh>
    <phoneticPr fontId="2"/>
  </si>
  <si>
    <t>該当する項目に「１」を入力してください。</t>
    <rPh sb="0" eb="2">
      <t>ガイトウ</t>
    </rPh>
    <rPh sb="4" eb="6">
      <t>コウモク</t>
    </rPh>
    <rPh sb="11" eb="13">
      <t>ニュウリョク</t>
    </rPh>
    <phoneticPr fontId="2"/>
  </si>
  <si>
    <t>複数の選択はできません。</t>
    <phoneticPr fontId="2"/>
  </si>
  <si>
    <t>複数人で同じ経験ないようでも、ここには「１」を入力してください。</t>
    <rPh sb="6" eb="8">
      <t>ケイケン</t>
    </rPh>
    <phoneticPr fontId="2"/>
  </si>
  <si>
    <t>技能経験</t>
    <rPh sb="0" eb="2">
      <t>ギノウ</t>
    </rPh>
    <rPh sb="2" eb="4">
      <t>ケイケン</t>
    </rPh>
    <phoneticPr fontId="2"/>
  </si>
  <si>
    <t>※複数人数で複数の技能経験の選択は出来ません。</t>
    <rPh sb="1" eb="3">
      <t>フクスウ</t>
    </rPh>
    <rPh sb="3" eb="5">
      <t>ニンズウ</t>
    </rPh>
    <rPh sb="6" eb="8">
      <t>フクスウ</t>
    </rPh>
    <rPh sb="9" eb="11">
      <t>ギノウ</t>
    </rPh>
    <rPh sb="11" eb="13">
      <t>ケイケン</t>
    </rPh>
    <rPh sb="14" eb="16">
      <t>センタク</t>
    </rPh>
    <rPh sb="17" eb="19">
      <t>デキ</t>
    </rPh>
    <phoneticPr fontId="2"/>
  </si>
  <si>
    <r>
      <rPr>
        <sz val="18"/>
        <rFont val="ＭＳ ゴシック"/>
        <family val="3"/>
        <charset val="128"/>
      </rPr>
      <t>受講票等</t>
    </r>
    <r>
      <rPr>
        <sz val="18"/>
        <rFont val="ＭＳ Ｐゴシック"/>
        <family val="3"/>
        <charset val="128"/>
      </rPr>
      <t xml:space="preserve">
送付先宛名
及 び 住 所</t>
    </r>
    <r>
      <rPr>
        <sz val="2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 xml:space="preserve">
</t>
    </r>
    <r>
      <rPr>
        <sz val="16"/>
        <rFont val="ＭＳ Ｐ明朝"/>
        <family val="1"/>
        <charset val="128"/>
      </rPr>
      <t>◎受付名簿に
　も使用しま
　す。必ずご
　記入くださ
い。　　</t>
    </r>
    <rPh sb="0" eb="3">
      <t>ジュコウヒョウ</t>
    </rPh>
    <rPh sb="21" eb="23">
      <t>ウケツケ</t>
    </rPh>
    <rPh sb="23" eb="25">
      <t>メイボ</t>
    </rPh>
    <rPh sb="29" eb="31">
      <t>シヨウ</t>
    </rPh>
    <phoneticPr fontId="2"/>
  </si>
  <si>
    <t>受講票等送付先</t>
    <rPh sb="0" eb="2">
      <t>ジュコウ</t>
    </rPh>
    <rPh sb="2" eb="4">
      <t>ヒョウナド</t>
    </rPh>
    <rPh sb="4" eb="7">
      <t>ソウフサキ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</si>
</sst>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36"/>
      <name val="HGP創英角ｺﾞｼｯｸUB"/>
      <family val="3"/>
      <charset val="128"/>
    </font>
    <font>
      <sz val="16"/>
      <name val="ＭＳ 明朝"/>
      <family val="1"/>
      <charset val="128"/>
    </font>
    <font>
      <b/>
      <sz val="24"/>
      <name val="ＭＳ 明朝"/>
      <family val="1"/>
      <charset val="128"/>
    </font>
    <font>
      <sz val="18"/>
      <name val="ＭＳ ゴシック"/>
      <family val="3"/>
      <charset val="128"/>
    </font>
    <font>
      <sz val="20"/>
      <name val="ＭＳ Ｐゴシック"/>
      <family val="3"/>
      <charset val="128"/>
    </font>
    <font>
      <sz val="28"/>
      <name val="ＭＳ Ｐゴシック"/>
      <family val="3"/>
      <charset val="128"/>
    </font>
    <font>
      <sz val="48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20"/>
      <name val="ＭＳ Ｐ明朝"/>
      <family val="1"/>
      <charset val="128"/>
    </font>
    <font>
      <b/>
      <sz val="2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明朝"/>
      <family val="1"/>
      <charset val="128"/>
    </font>
    <font>
      <sz val="24"/>
      <name val="ＭＳ Ｐゴシック"/>
      <family val="3"/>
      <charset val="128"/>
    </font>
    <font>
      <sz val="16"/>
      <name val="ＭＳ Ｐ明朝"/>
      <family val="1"/>
      <charset val="128"/>
    </font>
    <font>
      <sz val="26"/>
      <name val="ＭＳ Ｐゴシック"/>
      <family val="3"/>
      <charset val="128"/>
    </font>
    <font>
      <sz val="22"/>
      <name val="ＭＳ Ｐ明朝"/>
      <family val="1"/>
      <charset val="128"/>
    </font>
    <font>
      <sz val="17"/>
      <name val="ＭＳ Ｐ明朝"/>
      <family val="1"/>
      <charset val="128"/>
    </font>
    <font>
      <sz val="11"/>
      <name val="ＭＳ Ｐ明朝"/>
      <family val="1"/>
      <charset val="128"/>
    </font>
    <font>
      <sz val="17"/>
      <name val="ＭＳ 明朝"/>
      <family val="1"/>
      <charset val="128"/>
    </font>
    <font>
      <sz val="20"/>
      <name val="ＭＳ 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4"/>
      <name val="ＭＳ Ｐ明朝"/>
      <family val="1"/>
      <charset val="128"/>
    </font>
    <font>
      <sz val="3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rgb="FFFFFF00"/>
      </patternFill>
    </fill>
  </fills>
  <borders count="55">
    <border>
      <left/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6" fillId="2" borderId="0" xfId="0" applyFont="1" applyFill="1">
      <alignment vertical="center"/>
    </xf>
    <xf numFmtId="0" fontId="19" fillId="2" borderId="0" xfId="0" applyFont="1" applyFill="1">
      <alignment vertical="center"/>
    </xf>
    <xf numFmtId="49" fontId="19" fillId="2" borderId="0" xfId="0" applyNumberFormat="1" applyFont="1" applyFill="1">
      <alignment vertical="center"/>
    </xf>
    <xf numFmtId="0" fontId="22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0" fillId="2" borderId="4" xfId="0" applyFill="1" applyBorder="1">
      <alignment vertical="center"/>
    </xf>
    <xf numFmtId="49" fontId="22" fillId="2" borderId="0" xfId="0" applyNumberFormat="1" applyFont="1" applyFill="1">
      <alignment vertical="center"/>
    </xf>
    <xf numFmtId="0" fontId="24" fillId="2" borderId="0" xfId="0" applyFont="1" applyFill="1">
      <alignment vertical="center"/>
    </xf>
    <xf numFmtId="0" fontId="14" fillId="2" borderId="0" xfId="0" applyFont="1" applyFill="1" applyAlignment="1">
      <alignment horizontal="left" vertical="top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3" fillId="2" borderId="0" xfId="0" applyFont="1" applyFill="1">
      <alignment vertical="center"/>
    </xf>
    <xf numFmtId="0" fontId="9" fillId="2" borderId="5" xfId="0" applyFont="1" applyFill="1" applyBorder="1" applyAlignment="1">
      <alignment vertical="center" shrinkToFit="1"/>
    </xf>
    <xf numFmtId="0" fontId="9" fillId="2" borderId="6" xfId="0" applyFont="1" applyFill="1" applyBorder="1" applyAlignment="1">
      <alignment vertical="center" shrinkToFit="1"/>
    </xf>
    <xf numFmtId="0" fontId="11" fillId="2" borderId="7" xfId="0" applyFont="1" applyFill="1" applyBorder="1" applyAlignment="1">
      <alignment vertical="center" shrinkToFit="1"/>
    </xf>
    <xf numFmtId="0" fontId="11" fillId="2" borderId="8" xfId="0" applyFont="1" applyFill="1" applyBorder="1" applyAlignment="1">
      <alignment vertical="center" shrinkToFit="1"/>
    </xf>
    <xf numFmtId="0" fontId="11" fillId="2" borderId="9" xfId="0" applyFont="1" applyFill="1" applyBorder="1" applyAlignment="1">
      <alignment vertical="center" shrinkToFit="1"/>
    </xf>
    <xf numFmtId="0" fontId="11" fillId="2" borderId="0" xfId="0" applyFont="1" applyFill="1" applyAlignment="1">
      <alignment vertical="center" shrinkToFit="1"/>
    </xf>
    <xf numFmtId="0" fontId="11" fillId="2" borderId="10" xfId="0" applyFont="1" applyFill="1" applyBorder="1" applyAlignment="1">
      <alignment vertical="center" shrinkToFit="1"/>
    </xf>
    <xf numFmtId="0" fontId="11" fillId="2" borderId="11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13" xfId="0" applyFont="1" applyFill="1" applyBorder="1" applyAlignment="1">
      <alignment vertical="center" shrinkToFit="1"/>
    </xf>
    <xf numFmtId="0" fontId="11" fillId="2" borderId="14" xfId="0" applyFont="1" applyFill="1" applyBorder="1" applyAlignment="1">
      <alignment vertical="center" shrinkToFit="1"/>
    </xf>
    <xf numFmtId="0" fontId="1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0" fillId="2" borderId="5" xfId="0" applyFill="1" applyBorder="1">
      <alignment vertical="center"/>
    </xf>
    <xf numFmtId="0" fontId="28" fillId="2" borderId="0" xfId="0" applyFont="1" applyFill="1" applyAlignment="1">
      <alignment horizontal="center" vertical="center" shrinkToFit="1"/>
    </xf>
    <xf numFmtId="0" fontId="14" fillId="2" borderId="0" xfId="0" applyFont="1" applyFill="1" applyAlignment="1">
      <alignment horizontal="left" vertical="center"/>
    </xf>
    <xf numFmtId="0" fontId="9" fillId="2" borderId="15" xfId="0" applyFont="1" applyFill="1" applyBorder="1" applyAlignment="1">
      <alignment vertical="center" shrinkToFit="1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30" fillId="2" borderId="0" xfId="0" applyFont="1" applyFill="1">
      <alignment vertical="center"/>
    </xf>
    <xf numFmtId="0" fontId="30" fillId="2" borderId="4" xfId="0" applyFont="1" applyFill="1" applyBorder="1">
      <alignment vertical="center"/>
    </xf>
    <xf numFmtId="0" fontId="30" fillId="2" borderId="3" xfId="0" applyFont="1" applyFill="1" applyBorder="1">
      <alignment vertical="center"/>
    </xf>
    <xf numFmtId="0" fontId="34" fillId="2" borderId="16" xfId="0" applyFont="1" applyFill="1" applyBorder="1">
      <alignment vertical="center"/>
    </xf>
    <xf numFmtId="0" fontId="3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right"/>
    </xf>
    <xf numFmtId="0" fontId="12" fillId="3" borderId="19" xfId="0" applyFont="1" applyFill="1" applyBorder="1" applyAlignment="1">
      <alignment horizontal="right" vertical="center"/>
    </xf>
    <xf numFmtId="0" fontId="1" fillId="3" borderId="19" xfId="0" applyFont="1" applyFill="1" applyBorder="1" applyAlignment="1">
      <alignment horizontal="right"/>
    </xf>
    <xf numFmtId="0" fontId="12" fillId="3" borderId="20" xfId="0" applyFont="1" applyFill="1" applyBorder="1" applyAlignment="1">
      <alignment horizontal="right" vertical="center"/>
    </xf>
    <xf numFmtId="0" fontId="31" fillId="3" borderId="21" xfId="0" applyFont="1" applyFill="1" applyBorder="1" applyAlignment="1">
      <alignment horizontal="center" shrinkToFit="1"/>
    </xf>
    <xf numFmtId="0" fontId="3" fillId="3" borderId="18" xfId="0" applyFont="1" applyFill="1" applyBorder="1" applyAlignment="1">
      <alignment horizontal="right" vertical="center"/>
    </xf>
    <xf numFmtId="0" fontId="3" fillId="3" borderId="19" xfId="0" applyFont="1" applyFill="1" applyBorder="1" applyAlignment="1">
      <alignment horizontal="right" vertical="center"/>
    </xf>
    <xf numFmtId="0" fontId="3" fillId="3" borderId="20" xfId="0" applyFont="1" applyFill="1" applyBorder="1" applyAlignment="1">
      <alignment horizontal="right" vertical="center"/>
    </xf>
    <xf numFmtId="0" fontId="27" fillId="3" borderId="22" xfId="0" applyFont="1" applyFill="1" applyBorder="1" applyAlignment="1">
      <alignment horizontal="left" vertical="center" wrapText="1"/>
    </xf>
    <xf numFmtId="0" fontId="3" fillId="0" borderId="23" xfId="0" applyFont="1" applyBorder="1" applyProtection="1">
      <alignment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center" vertical="center"/>
      <protection locked="0"/>
    </xf>
    <xf numFmtId="0" fontId="12" fillId="0" borderId="32" xfId="0" applyFont="1" applyBorder="1" applyProtection="1">
      <alignment vertical="center"/>
      <protection locked="0"/>
    </xf>
    <xf numFmtId="0" fontId="12" fillId="0" borderId="22" xfId="0" applyFont="1" applyBorder="1" applyProtection="1">
      <alignment vertical="center"/>
      <protection locked="0"/>
    </xf>
    <xf numFmtId="0" fontId="3" fillId="0" borderId="23" xfId="0" applyFont="1" applyBorder="1" applyAlignment="1" applyProtection="1">
      <alignment horizontal="left" vertical="center" wrapText="1" shrinkToFit="1"/>
      <protection locked="0"/>
    </xf>
    <xf numFmtId="0" fontId="3" fillId="0" borderId="33" xfId="0" applyFont="1" applyBorder="1" applyAlignment="1" applyProtection="1">
      <alignment horizontal="left" vertical="center" wrapText="1" shrinkToFit="1"/>
      <protection locked="0"/>
    </xf>
    <xf numFmtId="0" fontId="32" fillId="3" borderId="21" xfId="0" applyFont="1" applyFill="1" applyBorder="1" applyAlignment="1">
      <alignment horizontal="center" vertical="center" shrinkToFit="1"/>
    </xf>
    <xf numFmtId="0" fontId="32" fillId="3" borderId="35" xfId="0" applyFont="1" applyFill="1" applyBorder="1" applyAlignment="1">
      <alignment horizontal="center" vertical="center" shrinkToFi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3" fillId="0" borderId="30" xfId="0" applyFont="1" applyBorder="1" applyAlignment="1" applyProtection="1">
      <alignment horizontal="center" vertical="center"/>
      <protection locked="0"/>
    </xf>
    <xf numFmtId="49" fontId="3" fillId="0" borderId="32" xfId="0" applyNumberFormat="1" applyFont="1" applyBorder="1" applyAlignment="1" applyProtection="1">
      <alignment horizontal="center" vertical="center"/>
      <protection locked="0"/>
    </xf>
    <xf numFmtId="0" fontId="3" fillId="0" borderId="32" xfId="0" applyFont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26" fillId="3" borderId="26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28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horizontal="center" vertical="center" wrapText="1"/>
    </xf>
    <xf numFmtId="0" fontId="27" fillId="3" borderId="34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center" vertical="center" wrapText="1"/>
    </xf>
    <xf numFmtId="0" fontId="12" fillId="0" borderId="30" xfId="0" applyFont="1" applyBorder="1" applyProtection="1">
      <alignment vertical="center"/>
      <protection locked="0"/>
    </xf>
    <xf numFmtId="0" fontId="12" fillId="0" borderId="31" xfId="0" applyFont="1" applyBorder="1" applyProtection="1">
      <alignment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protection locked="0"/>
    </xf>
    <xf numFmtId="0" fontId="3" fillId="0" borderId="29" xfId="0" applyFont="1" applyBorder="1" applyAlignment="1" applyProtection="1">
      <protection locked="0"/>
    </xf>
    <xf numFmtId="0" fontId="3" fillId="0" borderId="30" xfId="0" applyFont="1" applyBorder="1" applyAlignment="1" applyProtection="1">
      <protection locked="0"/>
    </xf>
    <xf numFmtId="0" fontId="3" fillId="0" borderId="31" xfId="0" applyFont="1" applyBorder="1" applyAlignment="1" applyProtection="1">
      <protection locked="0"/>
    </xf>
    <xf numFmtId="49" fontId="3" fillId="0" borderId="39" xfId="0" applyNumberFormat="1" applyFont="1" applyBorder="1" applyAlignment="1" applyProtection="1">
      <alignment horizontal="center" vertical="center"/>
      <protection locked="0"/>
    </xf>
    <xf numFmtId="49" fontId="3" fillId="0" borderId="43" xfId="0" applyNumberFormat="1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left" vertical="center" shrinkToFit="1"/>
      <protection locked="0"/>
    </xf>
    <xf numFmtId="0" fontId="3" fillId="0" borderId="31" xfId="0" applyFont="1" applyBorder="1" applyAlignment="1" applyProtection="1">
      <alignment horizontal="left" vertical="center" shrinkToFit="1"/>
      <protection locked="0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30" xfId="0" applyNumberFormat="1" applyFont="1" applyBorder="1" applyAlignment="1" applyProtection="1">
      <alignment horizontal="center" vertical="center"/>
      <protection locked="0"/>
    </xf>
    <xf numFmtId="0" fontId="3" fillId="3" borderId="38" xfId="0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right" vertical="center"/>
    </xf>
    <xf numFmtId="49" fontId="3" fillId="0" borderId="39" xfId="0" applyNumberFormat="1" applyFont="1" applyBorder="1" applyAlignment="1" applyProtection="1">
      <alignment horizontal="center" vertical="center" shrinkToFit="1"/>
      <protection locked="0"/>
    </xf>
    <xf numFmtId="49" fontId="3" fillId="0" borderId="40" xfId="0" applyNumberFormat="1" applyFont="1" applyBorder="1" applyAlignment="1" applyProtection="1">
      <alignment horizontal="center" vertical="center" shrinkToFit="1"/>
      <protection locked="0"/>
    </xf>
    <xf numFmtId="49" fontId="3" fillId="0" borderId="41" xfId="0" applyNumberFormat="1" applyFont="1" applyBorder="1" applyAlignment="1" applyProtection="1">
      <alignment horizontal="center" vertical="center" shrinkToFit="1"/>
      <protection locked="0"/>
    </xf>
    <xf numFmtId="5" fontId="16" fillId="3" borderId="33" xfId="0" applyNumberFormat="1" applyFont="1" applyFill="1" applyBorder="1" applyAlignment="1">
      <alignment horizontal="center" vertical="center" shrinkToFit="1"/>
    </xf>
    <xf numFmtId="5" fontId="16" fillId="3" borderId="22" xfId="0" applyNumberFormat="1" applyFont="1" applyFill="1" applyBorder="1" applyAlignment="1">
      <alignment horizontal="center" vertical="center" shrinkToFit="1"/>
    </xf>
    <xf numFmtId="0" fontId="3" fillId="0" borderId="42" xfId="0" applyFont="1" applyBorder="1" applyProtection="1">
      <alignment vertical="center"/>
      <protection locked="0"/>
    </xf>
    <xf numFmtId="0" fontId="0" fillId="3" borderId="42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0" fontId="14" fillId="2" borderId="44" xfId="0" applyFont="1" applyFill="1" applyBorder="1" applyAlignment="1">
      <alignment horizontal="left" vertical="center"/>
    </xf>
    <xf numFmtId="0" fontId="14" fillId="2" borderId="45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top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 shrinkToFit="1"/>
    </xf>
    <xf numFmtId="0" fontId="29" fillId="2" borderId="0" xfId="0" applyFont="1" applyFill="1" applyAlignment="1">
      <alignment horizontal="center" vertical="center" shrinkToFit="1"/>
    </xf>
    <xf numFmtId="0" fontId="29" fillId="2" borderId="11" xfId="0" applyFont="1" applyFill="1" applyBorder="1" applyAlignment="1">
      <alignment horizontal="center" vertical="center" shrinkToFit="1"/>
    </xf>
    <xf numFmtId="0" fontId="19" fillId="2" borderId="8" xfId="0" applyFont="1" applyFill="1" applyBorder="1" applyAlignment="1">
      <alignment horizontal="left" vertical="top" wrapText="1" indent="1"/>
    </xf>
    <xf numFmtId="0" fontId="14" fillId="2" borderId="8" xfId="0" applyFont="1" applyFill="1" applyBorder="1" applyAlignment="1">
      <alignment horizontal="left" vertical="top" indent="1"/>
    </xf>
    <xf numFmtId="0" fontId="14" fillId="2" borderId="47" xfId="0" applyFont="1" applyFill="1" applyBorder="1" applyAlignment="1">
      <alignment horizontal="left" vertical="top" indent="1"/>
    </xf>
    <xf numFmtId="0" fontId="14" fillId="2" borderId="0" xfId="0" applyFont="1" applyFill="1" applyAlignment="1">
      <alignment horizontal="left" vertical="top" indent="1"/>
    </xf>
    <xf numFmtId="0" fontId="14" fillId="2" borderId="4" xfId="0" applyFont="1" applyFill="1" applyBorder="1" applyAlignment="1">
      <alignment horizontal="left" vertical="top" indent="1"/>
    </xf>
    <xf numFmtId="0" fontId="14" fillId="2" borderId="15" xfId="0" applyFont="1" applyFill="1" applyBorder="1" applyAlignment="1">
      <alignment horizontal="left" vertical="top" indent="1"/>
    </xf>
    <xf numFmtId="0" fontId="14" fillId="2" borderId="48" xfId="0" applyFont="1" applyFill="1" applyBorder="1" applyAlignment="1">
      <alignment horizontal="left" vertical="top" indent="1"/>
    </xf>
    <xf numFmtId="0" fontId="6" fillId="2" borderId="0" xfId="0" applyFont="1" applyFill="1" applyAlignment="1">
      <alignment horizontal="center" vertical="distributed" textRotation="255" justifyLastLine="1"/>
    </xf>
    <xf numFmtId="0" fontId="8" fillId="2" borderId="30" xfId="0" applyFont="1" applyFill="1" applyBorder="1" applyAlignment="1">
      <alignment horizontal="center" vertical="center"/>
    </xf>
    <xf numFmtId="0" fontId="28" fillId="2" borderId="46" xfId="0" applyFont="1" applyFill="1" applyBorder="1" applyAlignment="1">
      <alignment horizontal="center" vertical="center" shrinkToFit="1"/>
    </xf>
    <xf numFmtId="0" fontId="28" fillId="2" borderId="44" xfId="0" applyFont="1" applyFill="1" applyBorder="1" applyAlignment="1">
      <alignment horizontal="center" vertical="center" shrinkToFit="1"/>
    </xf>
    <xf numFmtId="0" fontId="28" fillId="2" borderId="10" xfId="0" applyFont="1" applyFill="1" applyBorder="1" applyAlignment="1">
      <alignment horizontal="center" vertical="center" shrinkToFit="1"/>
    </xf>
    <xf numFmtId="0" fontId="28" fillId="2" borderId="11" xfId="0" applyFont="1" applyFill="1" applyBorder="1" applyAlignment="1">
      <alignment horizontal="center" vertical="center" shrinkToFit="1"/>
    </xf>
    <xf numFmtId="38" fontId="10" fillId="2" borderId="46" xfId="1" applyFont="1" applyFill="1" applyBorder="1" applyAlignment="1">
      <alignment horizontal="center" vertical="center" shrinkToFit="1"/>
    </xf>
    <xf numFmtId="38" fontId="10" fillId="2" borderId="44" xfId="1" applyFont="1" applyFill="1" applyBorder="1" applyAlignment="1">
      <alignment horizontal="center" vertical="center" shrinkToFit="1"/>
    </xf>
    <xf numFmtId="38" fontId="10" fillId="2" borderId="45" xfId="1" applyFont="1" applyFill="1" applyBorder="1" applyAlignment="1">
      <alignment horizontal="center" vertical="center" shrinkToFit="1"/>
    </xf>
    <xf numFmtId="38" fontId="10" fillId="2" borderId="10" xfId="1" applyFont="1" applyFill="1" applyBorder="1" applyAlignment="1">
      <alignment horizontal="center" vertical="center" shrinkToFit="1"/>
    </xf>
    <xf numFmtId="38" fontId="10" fillId="2" borderId="11" xfId="1" applyFont="1" applyFill="1" applyBorder="1" applyAlignment="1">
      <alignment horizontal="center" vertical="center" shrinkToFit="1"/>
    </xf>
    <xf numFmtId="38" fontId="10" fillId="2" borderId="14" xfId="1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left" vertical="center" shrinkToFit="1"/>
    </xf>
    <xf numFmtId="0" fontId="10" fillId="2" borderId="13" xfId="0" applyFont="1" applyFill="1" applyBorder="1" applyAlignment="1">
      <alignment horizontal="left" vertical="center" shrinkToFit="1"/>
    </xf>
    <xf numFmtId="0" fontId="13" fillId="2" borderId="49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3" fillId="2" borderId="50" xfId="0" applyFont="1" applyFill="1" applyBorder="1" applyAlignment="1">
      <alignment horizontal="left" vertical="center"/>
    </xf>
    <xf numFmtId="0" fontId="19" fillId="2" borderId="51" xfId="0" applyFont="1" applyFill="1" applyBorder="1" applyAlignment="1">
      <alignment horizontal="center" vertical="center" textRotation="255"/>
    </xf>
    <xf numFmtId="0" fontId="19" fillId="2" borderId="52" xfId="0" applyFont="1" applyFill="1" applyBorder="1" applyAlignment="1">
      <alignment horizontal="center" vertical="center" textRotation="255"/>
    </xf>
    <xf numFmtId="0" fontId="19" fillId="2" borderId="23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0" fontId="8" fillId="2" borderId="5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shrinkToFit="1"/>
    </xf>
    <xf numFmtId="0" fontId="18" fillId="2" borderId="8" xfId="0" applyFont="1" applyFill="1" applyBorder="1" applyAlignment="1">
      <alignment horizontal="center" vertical="center" shrinkToFit="1"/>
    </xf>
    <xf numFmtId="0" fontId="25" fillId="2" borderId="30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5" fillId="2" borderId="30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 shrinkToFit="1"/>
    </xf>
    <xf numFmtId="0" fontId="10" fillId="2" borderId="44" xfId="0" applyFont="1" applyFill="1" applyBorder="1" applyAlignment="1">
      <alignment horizontal="center" vertical="center" shrinkToFit="1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shrinkToFit="1"/>
    </xf>
    <xf numFmtId="0" fontId="8" fillId="2" borderId="4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left" vertical="center" indent="1" shrinkToFit="1"/>
    </xf>
    <xf numFmtId="0" fontId="10" fillId="2" borderId="0" xfId="0" applyFont="1" applyFill="1" applyAlignment="1">
      <alignment horizontal="left" vertical="center" indent="1" shrinkToFit="1"/>
    </xf>
    <xf numFmtId="0" fontId="10" fillId="2" borderId="13" xfId="0" applyFont="1" applyFill="1" applyBorder="1" applyAlignment="1">
      <alignment horizontal="left" vertical="center" indent="1" shrinkToFit="1"/>
    </xf>
    <xf numFmtId="0" fontId="10" fillId="2" borderId="44" xfId="0" applyFont="1" applyFill="1" applyBorder="1" applyAlignment="1">
      <alignment horizontal="left" vertical="center" shrinkToFit="1"/>
    </xf>
    <xf numFmtId="0" fontId="17" fillId="2" borderId="9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115513</xdr:colOff>
      <xdr:row>39</xdr:row>
      <xdr:rowOff>252826</xdr:rowOff>
    </xdr:from>
    <xdr:to>
      <xdr:col>47</xdr:col>
      <xdr:colOff>818</xdr:colOff>
      <xdr:row>41</xdr:row>
      <xdr:rowOff>55647</xdr:rowOff>
    </xdr:to>
    <xdr:sp macro="" textlink="">
      <xdr:nvSpPr>
        <xdr:cNvPr id="2050" name="Text Box 24">
          <a:extLst>
            <a:ext uri="{FF2B5EF4-FFF2-40B4-BE49-F238E27FC236}">
              <a16:creationId xmlns:a16="http://schemas.microsoft.com/office/drawing/2014/main" id="{68B87AAD-1F39-023F-BAC4-EC5020CE633A}"/>
            </a:ext>
          </a:extLst>
        </xdr:cNvPr>
        <xdr:cNvSpPr txBox="1">
          <a:spLocks noChangeArrowheads="1"/>
        </xdr:cNvSpPr>
      </xdr:nvSpPr>
      <xdr:spPr bwMode="auto">
        <a:xfrm>
          <a:off x="15655637" y="12454524"/>
          <a:ext cx="3066114" cy="433864"/>
        </a:xfrm>
        <a:prstGeom prst="rect">
          <a:avLst/>
        </a:prstGeom>
        <a:noFill/>
        <a:ln>
          <a:noFill/>
        </a:ln>
      </xdr:spPr>
      <xdr:txBody>
        <a:bodyPr vertOverflow="clip" wrap="square" lIns="9144" tIns="18288" rIns="0" bIns="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一社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北海道ＬＰガス協会</a:t>
          </a:r>
        </a:p>
      </xdr:txBody>
    </xdr:sp>
    <xdr:clientData/>
  </xdr:twoCellAnchor>
  <xdr:oneCellAnchor>
    <xdr:from>
      <xdr:col>2</xdr:col>
      <xdr:colOff>45341</xdr:colOff>
      <xdr:row>4</xdr:row>
      <xdr:rowOff>123825</xdr:rowOff>
    </xdr:from>
    <xdr:ext cx="18531" cy="254691"/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9BEB62C0-0997-8413-1D69-CFEC7E16138F}"/>
            </a:ext>
          </a:extLst>
        </xdr:cNvPr>
        <xdr:cNvSpPr txBox="1">
          <a:spLocks noChangeArrowheads="1"/>
        </xdr:cNvSpPr>
      </xdr:nvSpPr>
      <xdr:spPr bwMode="auto">
        <a:xfrm>
          <a:off x="851502" y="1422689"/>
          <a:ext cx="18531" cy="156518"/>
        </a:xfrm>
        <a:prstGeom prst="rect">
          <a:avLst/>
        </a:prstGeom>
        <a:noFill/>
        <a:ln>
          <a:noFill/>
        </a:ln>
      </xdr:spPr>
      <xdr:txBody>
        <a:bodyPr wrap="none" lIns="18288" tIns="0" rIns="0" bIns="0" anchor="t" upright="1">
          <a:spAutoFit/>
        </a:bodyPr>
        <a:lstStyle/>
        <a:p>
          <a:pPr algn="ctr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8F7D7-7A2E-4367-A902-7BCC827DAF27}">
  <sheetPr codeName="Sheet1"/>
  <dimension ref="B1:L30"/>
  <sheetViews>
    <sheetView tabSelected="1" zoomScale="85" zoomScaleNormal="85" workbookViewId="0">
      <selection activeCell="C3" sqref="C3:D3"/>
    </sheetView>
  </sheetViews>
  <sheetFormatPr defaultColWidth="8.875" defaultRowHeight="30.2" customHeight="1" x14ac:dyDescent="0.15"/>
  <cols>
    <col min="1" max="1" width="4.5" style="1" customWidth="1"/>
    <col min="2" max="2" width="28.125" style="14" customWidth="1"/>
    <col min="3" max="4" width="9.625" style="1" customWidth="1"/>
    <col min="5" max="5" width="23.625" style="1" customWidth="1"/>
    <col min="6" max="6" width="8.875" style="1"/>
    <col min="7" max="7" width="72.5" style="1" hidden="1" customWidth="1"/>
    <col min="8" max="8" width="29.875" style="1" hidden="1" customWidth="1"/>
    <col min="9" max="16384" width="8.875" style="1"/>
  </cols>
  <sheetData>
    <row r="1" spans="2:11" ht="15.75" customHeight="1" thickBot="1" x14ac:dyDescent="0.2"/>
    <row r="2" spans="2:11" ht="30.2" customHeight="1" thickBot="1" x14ac:dyDescent="0.2">
      <c r="B2" s="70" t="s">
        <v>67</v>
      </c>
      <c r="C2" s="71"/>
      <c r="D2" s="71"/>
      <c r="E2" s="72"/>
      <c r="G2" s="38">
        <f>IF(SUM(C3:D5)&gt;0,1,0)</f>
        <v>0</v>
      </c>
      <c r="H2" s="1" t="s">
        <v>48</v>
      </c>
    </row>
    <row r="3" spans="2:11" ht="30.2" customHeight="1" thickTop="1" x14ac:dyDescent="0.15">
      <c r="B3" s="44" t="s">
        <v>68</v>
      </c>
      <c r="C3" s="57"/>
      <c r="D3" s="57"/>
      <c r="E3" s="73" t="str">
        <f>IF(G2=0,G9,IF(G3=1,G10,IF(G5=1,G11,G8)))</f>
        <v>該当する項目に「１」を入力してください。</v>
      </c>
      <c r="F3" s="17" t="s">
        <v>75</v>
      </c>
      <c r="G3" s="38">
        <f>IF(COUNTIF(C3:D5,"&lt;&gt;")&lt;2,0,1)</f>
        <v>0</v>
      </c>
      <c r="H3" s="1" t="s">
        <v>49</v>
      </c>
    </row>
    <row r="4" spans="2:11" ht="30.2" customHeight="1" x14ac:dyDescent="0.15">
      <c r="B4" s="55" t="s">
        <v>69</v>
      </c>
      <c r="C4" s="57"/>
      <c r="D4" s="57"/>
      <c r="E4" s="74"/>
      <c r="F4" s="17"/>
      <c r="G4" s="38"/>
    </row>
    <row r="5" spans="2:11" ht="43.15" customHeight="1" thickBot="1" x14ac:dyDescent="0.2">
      <c r="B5" s="56" t="s">
        <v>70</v>
      </c>
      <c r="C5" s="78"/>
      <c r="D5" s="78"/>
      <c r="E5" s="75"/>
      <c r="G5" s="38">
        <f>IF(COUNTIF(C3:D5,1)&gt;0,0,1)</f>
        <v>1</v>
      </c>
      <c r="H5" s="1" t="s">
        <v>50</v>
      </c>
      <c r="K5" s="38"/>
    </row>
    <row r="6" spans="2:11" ht="15.75" customHeight="1" thickBot="1" x14ac:dyDescent="0.2">
      <c r="G6" s="38">
        <f>IF((G3+G5)=0,0,1)</f>
        <v>1</v>
      </c>
      <c r="H6" s="1" t="s">
        <v>51</v>
      </c>
      <c r="K6" s="38"/>
    </row>
    <row r="7" spans="2:11" ht="30.2" customHeight="1" thickBot="1" x14ac:dyDescent="0.2">
      <c r="B7" s="70" t="s">
        <v>12</v>
      </c>
      <c r="C7" s="71"/>
      <c r="D7" s="71"/>
      <c r="E7" s="72"/>
      <c r="G7" s="38">
        <f>C3*1+C4*2+C5*3</f>
        <v>0</v>
      </c>
      <c r="H7" s="1" t="s">
        <v>53</v>
      </c>
    </row>
    <row r="8" spans="2:11" ht="18" thickTop="1" x14ac:dyDescent="0.2">
      <c r="B8" s="45" t="s">
        <v>26</v>
      </c>
      <c r="C8" s="79"/>
      <c r="D8" s="79"/>
      <c r="E8" s="80"/>
      <c r="G8" s="38" t="e">
        <f>INDEX(B3:B5,G7,1)</f>
        <v>#VALUE!</v>
      </c>
      <c r="H8" s="1" t="s">
        <v>52</v>
      </c>
    </row>
    <row r="9" spans="2:11" ht="30.2" customHeight="1" x14ac:dyDescent="0.15">
      <c r="B9" s="46" t="s">
        <v>33</v>
      </c>
      <c r="C9" s="76"/>
      <c r="D9" s="76"/>
      <c r="E9" s="77"/>
      <c r="G9" s="1" t="s">
        <v>71</v>
      </c>
    </row>
    <row r="10" spans="2:11" ht="17.25" x14ac:dyDescent="0.2">
      <c r="B10" s="47" t="s">
        <v>26</v>
      </c>
      <c r="C10" s="81"/>
      <c r="D10" s="81"/>
      <c r="E10" s="82"/>
      <c r="G10" s="1" t="s">
        <v>72</v>
      </c>
    </row>
    <row r="11" spans="2:11" ht="30.2" customHeight="1" thickBot="1" x14ac:dyDescent="0.2">
      <c r="B11" s="48" t="s">
        <v>34</v>
      </c>
      <c r="C11" s="58"/>
      <c r="D11" s="58"/>
      <c r="E11" s="59"/>
      <c r="G11" s="1" t="s">
        <v>73</v>
      </c>
    </row>
    <row r="12" spans="2:11" ht="16.5" customHeight="1" thickBot="1" x14ac:dyDescent="0.2">
      <c r="B12" s="15"/>
    </row>
    <row r="13" spans="2:11" ht="30.2" customHeight="1" thickBot="1" x14ac:dyDescent="0.2">
      <c r="B13" s="70" t="s">
        <v>1</v>
      </c>
      <c r="C13" s="71"/>
      <c r="D13" s="71"/>
      <c r="E13" s="72"/>
      <c r="G13" s="1" t="s">
        <v>63</v>
      </c>
    </row>
    <row r="14" spans="2:11" ht="30.2" customHeight="1" thickTop="1" x14ac:dyDescent="0.15">
      <c r="B14" s="50" t="s">
        <v>13</v>
      </c>
      <c r="C14" s="54"/>
      <c r="D14" s="64" t="str">
        <f>IF(C14="s","昭和",IF(C14="h","平成",G13))</f>
        <v>昭和→S 平成→Hを入力してください</v>
      </c>
      <c r="E14" s="65"/>
      <c r="G14" s="1">
        <f>IF(C14="s","昭和",IF(C14="h","平成",0))</f>
        <v>0</v>
      </c>
      <c r="H14" s="1" t="s">
        <v>66</v>
      </c>
    </row>
    <row r="15" spans="2:11" ht="30.2" customHeight="1" x14ac:dyDescent="0.15">
      <c r="B15" s="51" t="s">
        <v>2</v>
      </c>
      <c r="C15" s="87"/>
      <c r="D15" s="87"/>
      <c r="E15" s="49" t="s">
        <v>65</v>
      </c>
      <c r="G15" s="1" t="str">
        <f>IF(G14=0,"年号",IF(C15="","年",IF(C16="","月",IF(C17="","日",0))))</f>
        <v>年号</v>
      </c>
    </row>
    <row r="16" spans="2:11" ht="30.2" customHeight="1" x14ac:dyDescent="0.15">
      <c r="B16" s="51" t="s">
        <v>14</v>
      </c>
      <c r="C16" s="88"/>
      <c r="D16" s="88"/>
      <c r="E16" s="62" t="str">
        <f>IF(G15=0,G17,G16)</f>
        <v>年号を入力してください</v>
      </c>
      <c r="G16" s="1" t="str">
        <f>G15&amp;"を入力してください"</f>
        <v>年号を入力してください</v>
      </c>
    </row>
    <row r="17" spans="2:12" ht="30.2" customHeight="1" thickBot="1" x14ac:dyDescent="0.2">
      <c r="B17" s="52" t="s">
        <v>15</v>
      </c>
      <c r="C17" s="67"/>
      <c r="D17" s="67"/>
      <c r="E17" s="63"/>
      <c r="G17" s="1" t="str">
        <f>G14&amp;C15&amp;"年"&amp;C16&amp;"月"&amp;C17&amp;"日"</f>
        <v>0年月日</v>
      </c>
    </row>
    <row r="18" spans="2:12" ht="16.5" customHeight="1" thickBot="1" x14ac:dyDescent="0.2">
      <c r="B18" s="15"/>
    </row>
    <row r="19" spans="2:12" ht="30.2" customHeight="1" thickBot="1" x14ac:dyDescent="0.2">
      <c r="B19" s="70" t="s">
        <v>77</v>
      </c>
      <c r="C19" s="71"/>
      <c r="D19" s="71"/>
      <c r="E19" s="72"/>
      <c r="F19" s="16"/>
    </row>
    <row r="20" spans="2:12" ht="30.2" customHeight="1" thickTop="1" thickBot="1" x14ac:dyDescent="0.2">
      <c r="B20" s="51" t="s">
        <v>29</v>
      </c>
      <c r="C20" s="66"/>
      <c r="D20" s="66"/>
      <c r="E20" s="53" t="s">
        <v>27</v>
      </c>
      <c r="F20" s="16"/>
    </row>
    <row r="21" spans="2:12" ht="30.2" customHeight="1" thickBot="1" x14ac:dyDescent="0.2">
      <c r="B21" s="51" t="s">
        <v>31</v>
      </c>
      <c r="C21" s="83"/>
      <c r="D21" s="84"/>
      <c r="E21" s="43" t="s">
        <v>64</v>
      </c>
      <c r="F21" s="16"/>
    </row>
    <row r="22" spans="2:12" ht="60" customHeight="1" x14ac:dyDescent="0.15">
      <c r="B22" s="51" t="s">
        <v>30</v>
      </c>
      <c r="C22" s="60"/>
      <c r="D22" s="60"/>
      <c r="E22" s="61"/>
      <c r="G22" s="17"/>
      <c r="H22" s="17"/>
      <c r="I22" s="17"/>
    </row>
    <row r="23" spans="2:12" ht="30.2" customHeight="1" x14ac:dyDescent="0.15">
      <c r="B23" s="51" t="s">
        <v>32</v>
      </c>
      <c r="C23" s="85"/>
      <c r="D23" s="85"/>
      <c r="E23" s="86"/>
      <c r="F23" s="17" t="s">
        <v>37</v>
      </c>
    </row>
    <row r="24" spans="2:12" ht="30.2" customHeight="1" x14ac:dyDescent="0.15">
      <c r="B24" s="51" t="s">
        <v>16</v>
      </c>
      <c r="C24" s="91"/>
      <c r="D24" s="92"/>
      <c r="E24" s="93"/>
      <c r="F24" s="17" t="s">
        <v>36</v>
      </c>
    </row>
    <row r="25" spans="2:12" ht="30.2" customHeight="1" thickBot="1" x14ac:dyDescent="0.2">
      <c r="B25" s="52" t="s">
        <v>28</v>
      </c>
      <c r="C25" s="68"/>
      <c r="D25" s="68"/>
      <c r="E25" s="69"/>
    </row>
    <row r="26" spans="2:12" ht="16.5" customHeight="1" thickBot="1" x14ac:dyDescent="0.2">
      <c r="B26" s="15"/>
    </row>
    <row r="27" spans="2:12" ht="29.25" customHeight="1" x14ac:dyDescent="0.15">
      <c r="B27" s="89" t="s">
        <v>7</v>
      </c>
      <c r="C27" s="96"/>
      <c r="D27" s="97" t="s">
        <v>34</v>
      </c>
      <c r="E27" s="94" t="str">
        <f>IF(G6=1,"技能経験についてを選択してください",IF(C27="","",C27*26400))</f>
        <v>技能経験についてを選択してください</v>
      </c>
      <c r="F27" s="17" t="s">
        <v>38</v>
      </c>
    </row>
    <row r="28" spans="2:12" ht="29.25" customHeight="1" thickBot="1" x14ac:dyDescent="0.2">
      <c r="B28" s="90"/>
      <c r="C28" s="68"/>
      <c r="D28" s="98"/>
      <c r="E28" s="95"/>
      <c r="F28" s="17" t="s">
        <v>39</v>
      </c>
    </row>
    <row r="30" spans="2:12" ht="30.2" customHeight="1" x14ac:dyDescent="0.15">
      <c r="B30" s="17" t="s">
        <v>35</v>
      </c>
      <c r="C30" s="17"/>
      <c r="D30" s="17"/>
      <c r="E30" s="17"/>
      <c r="F30" s="17"/>
      <c r="J30" s="17"/>
      <c r="K30" s="17"/>
      <c r="L30" s="17"/>
    </row>
  </sheetData>
  <sheetProtection sheet="1"/>
  <mergeCells count="27">
    <mergeCell ref="B27:B28"/>
    <mergeCell ref="C24:E24"/>
    <mergeCell ref="B19:E19"/>
    <mergeCell ref="E27:E28"/>
    <mergeCell ref="C27:C28"/>
    <mergeCell ref="D27:D28"/>
    <mergeCell ref="C25:E25"/>
    <mergeCell ref="B2:E2"/>
    <mergeCell ref="C3:D3"/>
    <mergeCell ref="E3:E5"/>
    <mergeCell ref="B13:E13"/>
    <mergeCell ref="C9:E9"/>
    <mergeCell ref="C5:D5"/>
    <mergeCell ref="B7:E7"/>
    <mergeCell ref="C8:E8"/>
    <mergeCell ref="C10:E10"/>
    <mergeCell ref="C21:D21"/>
    <mergeCell ref="C23:E23"/>
    <mergeCell ref="C15:D15"/>
    <mergeCell ref="C16:D16"/>
    <mergeCell ref="C4:D4"/>
    <mergeCell ref="C11:E11"/>
    <mergeCell ref="C22:E22"/>
    <mergeCell ref="E16:E17"/>
    <mergeCell ref="D14:E14"/>
    <mergeCell ref="C20:D20"/>
    <mergeCell ref="C17:D17"/>
  </mergeCells>
  <phoneticPr fontId="2"/>
  <dataValidations count="3">
    <dataValidation imeMode="off" allowBlank="1" showInputMessage="1" showErrorMessage="1" sqref="C27 D20 C24 C20:C21 C14:C17 D15:D17 C3:D5" xr:uid="{0EAB2261-462B-46C4-BED5-DC6AF262E0A4}"/>
    <dataValidation imeMode="halfKatakana" allowBlank="1" showInputMessage="1" showErrorMessage="1" sqref="C8:E8 C10:E10" xr:uid="{CFA22706-FD60-4B56-B854-B70455EF4028}"/>
    <dataValidation imeMode="hiragana" allowBlank="1" showInputMessage="1" showErrorMessage="1" sqref="C22:E23 C11:E11 C9:E9 C25:E25" xr:uid="{32DA8119-9F51-4632-B178-E85685E00ECF}"/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5427B-F029-4DBF-957A-6C54033D63EE}">
  <sheetPr codeName="Sheet3"/>
  <dimension ref="B1:AX45"/>
  <sheetViews>
    <sheetView view="pageBreakPreview" zoomScale="55" zoomScaleNormal="55" zoomScaleSheetLayoutView="55" workbookViewId="0">
      <selection activeCell="S35" sqref="S35:Y36"/>
    </sheetView>
  </sheetViews>
  <sheetFormatPr defaultColWidth="5.125" defaultRowHeight="24.75" customHeight="1" x14ac:dyDescent="0.15"/>
  <cols>
    <col min="1" max="33" width="5.125" style="1" customWidth="1"/>
    <col min="34" max="34" width="6.75" style="1" customWidth="1"/>
    <col min="35" max="35" width="3.625" style="1" customWidth="1"/>
    <col min="36" max="48" width="5.125" style="1" customWidth="1"/>
    <col min="49" max="49" width="5.75" style="1" customWidth="1"/>
    <col min="50" max="50" width="4.5" style="1" customWidth="1"/>
    <col min="51" max="16384" width="5.125" style="1"/>
  </cols>
  <sheetData>
    <row r="1" spans="2:50" ht="24.75" customHeight="1" x14ac:dyDescent="0.15">
      <c r="B1" s="114" t="s">
        <v>59</v>
      </c>
      <c r="C1" s="114"/>
      <c r="D1" s="114"/>
      <c r="O1" s="180" t="s">
        <v>17</v>
      </c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</row>
    <row r="2" spans="2:50" ht="28.5" x14ac:dyDescent="0.3">
      <c r="B2" s="114"/>
      <c r="C2" s="114"/>
      <c r="D2" s="114"/>
      <c r="E2" s="99" t="s">
        <v>54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40"/>
      <c r="Y2" s="40"/>
      <c r="Z2" s="40"/>
      <c r="AA2" s="40"/>
      <c r="AB2" s="40"/>
      <c r="AC2" s="40"/>
      <c r="AD2" s="99" t="s">
        <v>54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</row>
    <row r="3" spans="2:50" ht="24.75" customHeight="1" x14ac:dyDescent="0.15">
      <c r="D3" s="31"/>
      <c r="E3" s="110" t="s">
        <v>55</v>
      </c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31"/>
      <c r="Y3" s="31"/>
      <c r="Z3" s="41"/>
      <c r="AA3" s="42"/>
      <c r="AB3" s="40"/>
      <c r="AC3" s="40"/>
      <c r="AD3" s="110" t="s">
        <v>56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</row>
    <row r="4" spans="2:50" ht="24.75" customHeight="1" x14ac:dyDescent="0.15">
      <c r="C4" s="31"/>
      <c r="D4" s="31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31"/>
      <c r="Y4" s="31"/>
      <c r="Z4" s="41"/>
      <c r="AA4" s="42"/>
      <c r="AB4" s="40"/>
      <c r="AC4" s="4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</row>
    <row r="5" spans="2:50" ht="24.75" customHeight="1" x14ac:dyDescent="0.15">
      <c r="C5" s="32"/>
      <c r="D5" s="32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32"/>
      <c r="Y5" s="32"/>
      <c r="Z5" s="41"/>
      <c r="AA5" s="42"/>
      <c r="AB5" s="40"/>
      <c r="AC5" s="40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</row>
    <row r="6" spans="2:50" ht="24" customHeight="1" x14ac:dyDescent="0.15">
      <c r="C6" s="104" t="s">
        <v>74</v>
      </c>
      <c r="D6" s="105"/>
      <c r="E6" s="105"/>
      <c r="F6" s="106"/>
      <c r="G6" s="182" t="str">
        <f>IF(入力ﾌｫｰﾑ!G6=1,"技能経験を選択してください",入力ﾌｫｰﾑ!G8)</f>
        <v>技能経験を選択してください</v>
      </c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4"/>
      <c r="Z6" s="2"/>
      <c r="AA6" s="3"/>
      <c r="AB6" s="188" t="s">
        <v>10</v>
      </c>
      <c r="AC6" s="105"/>
      <c r="AD6" s="105"/>
      <c r="AE6" s="106"/>
      <c r="AF6" s="198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99"/>
    </row>
    <row r="7" spans="2:50" ht="24" customHeight="1" x14ac:dyDescent="0.15">
      <c r="C7" s="107"/>
      <c r="D7" s="108"/>
      <c r="E7" s="108"/>
      <c r="F7" s="109"/>
      <c r="G7" s="185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7"/>
      <c r="Z7" s="2"/>
      <c r="AA7" s="3"/>
      <c r="AB7" s="107"/>
      <c r="AC7" s="108"/>
      <c r="AD7" s="108"/>
      <c r="AE7" s="109"/>
      <c r="AF7" s="200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201"/>
    </row>
    <row r="8" spans="2:50" ht="24.75" customHeight="1" x14ac:dyDescent="0.15">
      <c r="C8" s="170" t="s">
        <v>21</v>
      </c>
      <c r="D8" s="170"/>
      <c r="E8" s="170"/>
      <c r="F8" s="170"/>
      <c r="H8" s="37"/>
      <c r="I8" s="171" t="str">
        <f>IF(入力ﾌｫｰﾑ!C8="","？？？",入力ﾌｫｰﾑ!C8&amp;"  　　"&amp;入力ﾌｫｰﾑ!C10)</f>
        <v>？？？</v>
      </c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8"/>
      <c r="Y8" s="19"/>
      <c r="Z8" s="2"/>
      <c r="AA8" s="3"/>
      <c r="AB8" s="161" t="s">
        <v>22</v>
      </c>
      <c r="AC8" s="162"/>
      <c r="AD8" s="162"/>
      <c r="AE8" s="163"/>
      <c r="AF8" s="34"/>
      <c r="AG8" s="18"/>
      <c r="AH8" s="18"/>
      <c r="AI8" s="171" t="str">
        <f>IF(I8="","",I8)</f>
        <v>？？？</v>
      </c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8"/>
      <c r="AW8" s="18"/>
      <c r="AX8" s="19"/>
    </row>
    <row r="9" spans="2:50" ht="24.75" customHeight="1" x14ac:dyDescent="0.15">
      <c r="C9" s="155" t="s">
        <v>0</v>
      </c>
      <c r="D9" s="156"/>
      <c r="E9" s="156"/>
      <c r="F9" s="157"/>
      <c r="G9" s="20"/>
      <c r="H9" s="21"/>
      <c r="I9" s="124" t="str">
        <f>IF(入力ﾌｫｰﾑ!C9="","？？？",入力ﾌｫｰﾑ!C9&amp;"  "&amp;入力ﾌｫｰﾑ!C11)</f>
        <v>？？？</v>
      </c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21"/>
      <c r="Y9" s="26"/>
      <c r="Z9" s="2"/>
      <c r="AA9" s="3"/>
      <c r="AB9" s="115" t="s">
        <v>0</v>
      </c>
      <c r="AC9" s="116"/>
      <c r="AD9" s="116"/>
      <c r="AE9" s="117"/>
      <c r="AF9" s="189"/>
      <c r="AG9" s="190"/>
      <c r="AH9" s="124" t="str">
        <f>IF(I9="","",I9)</f>
        <v>？？？</v>
      </c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214"/>
      <c r="AX9" s="215"/>
    </row>
    <row r="10" spans="2:50" ht="24.75" customHeight="1" x14ac:dyDescent="0.15">
      <c r="C10" s="155"/>
      <c r="D10" s="156"/>
      <c r="E10" s="156"/>
      <c r="F10" s="157"/>
      <c r="G10" s="22"/>
      <c r="H10" s="23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23"/>
      <c r="Y10" s="27"/>
      <c r="Z10" s="2"/>
      <c r="AA10" s="3"/>
      <c r="AB10" s="118"/>
      <c r="AC10" s="119"/>
      <c r="AD10" s="119"/>
      <c r="AE10" s="120"/>
      <c r="AF10" s="189"/>
      <c r="AG10" s="190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216"/>
      <c r="AX10" s="217"/>
    </row>
    <row r="11" spans="2:50" ht="24.75" customHeight="1" x14ac:dyDescent="0.15">
      <c r="C11" s="155"/>
      <c r="D11" s="156"/>
      <c r="E11" s="156"/>
      <c r="F11" s="157"/>
      <c r="G11" s="22"/>
      <c r="H11" s="23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23"/>
      <c r="Y11" s="27"/>
      <c r="Z11" s="2"/>
      <c r="AA11" s="4"/>
      <c r="AB11" s="118"/>
      <c r="AC11" s="119"/>
      <c r="AD11" s="119"/>
      <c r="AE11" s="120"/>
      <c r="AF11" s="189"/>
      <c r="AG11" s="190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216"/>
      <c r="AX11" s="217"/>
    </row>
    <row r="12" spans="2:50" ht="24.75" customHeight="1" x14ac:dyDescent="0.15">
      <c r="C12" s="158"/>
      <c r="D12" s="159"/>
      <c r="E12" s="159"/>
      <c r="F12" s="160"/>
      <c r="G12" s="24"/>
      <c r="H12" s="25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25"/>
      <c r="Y12" s="28"/>
      <c r="Z12" s="2"/>
      <c r="AA12" s="4"/>
      <c r="AB12" s="121"/>
      <c r="AC12" s="122"/>
      <c r="AD12" s="122"/>
      <c r="AE12" s="123"/>
      <c r="AF12" s="191"/>
      <c r="AG12" s="192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218"/>
      <c r="AX12" s="219"/>
    </row>
    <row r="13" spans="2:50" ht="24.75" customHeight="1" x14ac:dyDescent="0.15">
      <c r="C13" s="135" t="s">
        <v>1</v>
      </c>
      <c r="D13" s="135"/>
      <c r="E13" s="135"/>
      <c r="F13" s="135"/>
      <c r="G13" s="136" t="str">
        <f>IF(入力ﾌｫｰﾑ!C14="s","昭和",IF(入力ﾌｫｰﾑ!C14="h","平成","年号？"))</f>
        <v>年号？</v>
      </c>
      <c r="H13" s="137"/>
      <c r="I13" s="137"/>
      <c r="J13" s="137"/>
      <c r="K13" s="137"/>
      <c r="L13" s="137"/>
      <c r="M13" s="112" t="str">
        <f>IF(入力ﾌｫｰﾑ!C15="","？",入力ﾌｫｰﾑ!C15)</f>
        <v>？</v>
      </c>
      <c r="N13" s="112"/>
      <c r="O13" s="197" t="s">
        <v>2</v>
      </c>
      <c r="P13" s="197"/>
      <c r="Q13" s="112" t="str">
        <f>IF(入力ﾌｫｰﾑ!C16="","？",入力ﾌｫｰﾑ!C16)</f>
        <v>？</v>
      </c>
      <c r="R13" s="112"/>
      <c r="S13" s="197" t="s">
        <v>4</v>
      </c>
      <c r="T13" s="197"/>
      <c r="U13" s="112" t="str">
        <f>IF(入力ﾌｫｰﾑ!C17="","？",入力ﾌｫｰﾑ!C17)</f>
        <v>？</v>
      </c>
      <c r="V13" s="112"/>
      <c r="W13" s="100" t="s">
        <v>3</v>
      </c>
      <c r="X13" s="100"/>
      <c r="Y13" s="101"/>
      <c r="Z13" s="2"/>
      <c r="AA13" s="4"/>
      <c r="AB13" s="135" t="s">
        <v>1</v>
      </c>
      <c r="AC13" s="135"/>
      <c r="AD13" s="135"/>
      <c r="AE13" s="135"/>
      <c r="AF13" s="136" t="str">
        <f>IF(G13="","",G13)</f>
        <v>年号？</v>
      </c>
      <c r="AG13" s="137"/>
      <c r="AH13" s="137"/>
      <c r="AI13" s="137"/>
      <c r="AJ13" s="137"/>
      <c r="AK13" s="137"/>
      <c r="AL13" s="112" t="str">
        <f>IF(M13="","",M13)</f>
        <v>？</v>
      </c>
      <c r="AM13" s="112"/>
      <c r="AN13" s="197" t="s">
        <v>2</v>
      </c>
      <c r="AO13" s="197"/>
      <c r="AP13" s="112" t="str">
        <f>IF(Q13="","",Q13)</f>
        <v>？</v>
      </c>
      <c r="AQ13" s="112"/>
      <c r="AR13" s="197" t="s">
        <v>4</v>
      </c>
      <c r="AS13" s="197"/>
      <c r="AT13" s="112" t="str">
        <f>IF(U13="","",U13)</f>
        <v>？</v>
      </c>
      <c r="AU13" s="112"/>
      <c r="AV13" s="100" t="s">
        <v>3</v>
      </c>
      <c r="AW13" s="100"/>
      <c r="AX13" s="101"/>
    </row>
    <row r="14" spans="2:50" ht="24.75" customHeight="1" x14ac:dyDescent="0.15">
      <c r="C14" s="135"/>
      <c r="D14" s="135"/>
      <c r="E14" s="135"/>
      <c r="F14" s="135"/>
      <c r="G14" s="138"/>
      <c r="H14" s="139"/>
      <c r="I14" s="139"/>
      <c r="J14" s="139"/>
      <c r="K14" s="139"/>
      <c r="L14" s="139"/>
      <c r="M14" s="113"/>
      <c r="N14" s="113"/>
      <c r="O14" s="167"/>
      <c r="P14" s="167"/>
      <c r="Q14" s="113"/>
      <c r="R14" s="113"/>
      <c r="S14" s="167"/>
      <c r="T14" s="167"/>
      <c r="U14" s="113"/>
      <c r="V14" s="113"/>
      <c r="W14" s="102"/>
      <c r="X14" s="102"/>
      <c r="Y14" s="103"/>
      <c r="Z14" s="2"/>
      <c r="AA14" s="4"/>
      <c r="AB14" s="135"/>
      <c r="AC14" s="135"/>
      <c r="AD14" s="135"/>
      <c r="AE14" s="135"/>
      <c r="AF14" s="138"/>
      <c r="AG14" s="139"/>
      <c r="AH14" s="139"/>
      <c r="AI14" s="139"/>
      <c r="AJ14" s="139"/>
      <c r="AK14" s="139"/>
      <c r="AL14" s="113"/>
      <c r="AM14" s="113"/>
      <c r="AN14" s="167"/>
      <c r="AO14" s="167"/>
      <c r="AP14" s="113"/>
      <c r="AQ14" s="113"/>
      <c r="AR14" s="167"/>
      <c r="AS14" s="167"/>
      <c r="AT14" s="113"/>
      <c r="AU14" s="113"/>
      <c r="AV14" s="102"/>
      <c r="AW14" s="102"/>
      <c r="AX14" s="103"/>
    </row>
    <row r="15" spans="2:50" ht="24.75" customHeight="1" x14ac:dyDescent="0.15">
      <c r="C15" s="177" t="s">
        <v>76</v>
      </c>
      <c r="D15" s="178"/>
      <c r="E15" s="178"/>
      <c r="F15" s="179"/>
      <c r="G15" s="210" t="s">
        <v>23</v>
      </c>
      <c r="H15" s="211"/>
      <c r="I15" s="205" t="str">
        <f>IF(入力ﾌｫｰﾑ!C21="","　　  　 -",入力ﾌｫｰﾑ!C21)</f>
        <v>　　  　 -</v>
      </c>
      <c r="J15" s="205"/>
      <c r="K15" s="205"/>
      <c r="L15" s="205"/>
      <c r="M15" s="205"/>
      <c r="N15" s="205"/>
      <c r="O15" s="205"/>
      <c r="P15" s="193" t="str">
        <f>IF(入力ﾌｫｰﾑ!C20=1,"( 会社 )",IF(入力ﾌｫｰﾑ!C20=2,"( 個人 )","送付先？？？"))</f>
        <v>送付先？？？</v>
      </c>
      <c r="Q15" s="193"/>
      <c r="R15" s="193"/>
      <c r="S15" s="193"/>
      <c r="T15" s="193"/>
      <c r="U15" s="193"/>
      <c r="V15" s="193"/>
      <c r="W15" s="193"/>
      <c r="X15" s="193"/>
      <c r="Y15" s="194"/>
      <c r="Z15" s="2"/>
      <c r="AA15" s="4"/>
    </row>
    <row r="16" spans="2:50" ht="24.75" customHeight="1" x14ac:dyDescent="0.15">
      <c r="C16" s="155"/>
      <c r="D16" s="156"/>
      <c r="E16" s="156"/>
      <c r="F16" s="157"/>
      <c r="G16" s="212"/>
      <c r="H16" s="213"/>
      <c r="I16" s="147"/>
      <c r="J16" s="147"/>
      <c r="K16" s="147"/>
      <c r="L16" s="147"/>
      <c r="M16" s="147"/>
      <c r="N16" s="147"/>
      <c r="O16" s="147"/>
      <c r="P16" s="195"/>
      <c r="Q16" s="195"/>
      <c r="R16" s="195"/>
      <c r="S16" s="195"/>
      <c r="T16" s="195"/>
      <c r="U16" s="195"/>
      <c r="V16" s="195"/>
      <c r="W16" s="195"/>
      <c r="X16" s="195"/>
      <c r="Y16" s="196"/>
      <c r="Z16" s="2"/>
      <c r="AA16" s="4"/>
    </row>
    <row r="17" spans="3:50" ht="24.75" customHeight="1" x14ac:dyDescent="0.15">
      <c r="C17" s="155"/>
      <c r="D17" s="156"/>
      <c r="E17" s="156"/>
      <c r="F17" s="157"/>
      <c r="G17" s="146" t="str">
        <f>IF(入力ﾌｫｰﾑ!C22="","　　住所？？？",入力ﾌｫｰﾑ!C22)</f>
        <v>　　住所？？？</v>
      </c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8"/>
      <c r="Z17" s="2"/>
      <c r="AA17" s="4"/>
    </row>
    <row r="18" spans="3:50" ht="24.75" customHeight="1" x14ac:dyDescent="0.15">
      <c r="C18" s="155"/>
      <c r="D18" s="156"/>
      <c r="E18" s="156"/>
      <c r="F18" s="157"/>
      <c r="G18" s="146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8"/>
      <c r="Z18" s="2"/>
      <c r="AA18" s="4"/>
    </row>
    <row r="19" spans="3:50" ht="24.75" customHeight="1" x14ac:dyDescent="0.15">
      <c r="C19" s="155"/>
      <c r="D19" s="156"/>
      <c r="E19" s="156"/>
      <c r="F19" s="157"/>
      <c r="G19" s="146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8"/>
      <c r="Z19" s="2"/>
      <c r="AA19" s="4"/>
    </row>
    <row r="20" spans="3:50" ht="24.75" customHeight="1" x14ac:dyDescent="0.15">
      <c r="C20" s="155"/>
      <c r="D20" s="156"/>
      <c r="E20" s="156"/>
      <c r="F20" s="157"/>
      <c r="G20" s="146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8"/>
      <c r="Z20" s="134" t="s">
        <v>18</v>
      </c>
      <c r="AA20" s="134"/>
    </row>
    <row r="21" spans="3:50" ht="24.75" customHeight="1" x14ac:dyDescent="0.15">
      <c r="C21" s="155"/>
      <c r="D21" s="156"/>
      <c r="E21" s="156"/>
      <c r="F21" s="157"/>
      <c r="G21" s="202" t="str">
        <f>IF(入力ﾌｫｰﾑ!C23="",IF(入力ﾌｫｰﾑ!C20=1,"　　会社名？？？",""),入力ﾌｫｰﾑ!C23)</f>
        <v/>
      </c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4"/>
      <c r="Z21" s="134"/>
      <c r="AA21" s="134"/>
      <c r="AQ21" s="152" t="s">
        <v>11</v>
      </c>
      <c r="AR21" s="181"/>
      <c r="AS21" s="181"/>
      <c r="AT21" s="181"/>
      <c r="AU21" s="181"/>
      <c r="AV21" s="181"/>
    </row>
    <row r="22" spans="3:50" ht="24.75" customHeight="1" x14ac:dyDescent="0.15">
      <c r="C22" s="155"/>
      <c r="D22" s="156"/>
      <c r="E22" s="156"/>
      <c r="F22" s="157"/>
      <c r="G22" s="202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4"/>
      <c r="Z22" s="134"/>
      <c r="AA22" s="134"/>
      <c r="AB22" s="33"/>
      <c r="AC22" s="33"/>
      <c r="AD22" s="33"/>
      <c r="AE22" s="33"/>
      <c r="AF22" s="35"/>
      <c r="AG22" s="35"/>
      <c r="AH22" s="35"/>
      <c r="AI22" s="35"/>
      <c r="AJ22" s="35"/>
      <c r="AK22" s="35"/>
      <c r="AL22" s="29"/>
      <c r="AM22" s="29"/>
      <c r="AN22" s="30"/>
      <c r="AO22" s="30"/>
      <c r="AP22" s="29"/>
      <c r="AQ22" s="153"/>
      <c r="AR22" s="181"/>
      <c r="AS22" s="181"/>
      <c r="AT22" s="181"/>
      <c r="AU22" s="181"/>
      <c r="AV22" s="181"/>
      <c r="AW22" s="36"/>
      <c r="AX22" s="36"/>
    </row>
    <row r="23" spans="3:50" ht="24.75" customHeight="1" x14ac:dyDescent="0.15">
      <c r="C23" s="155"/>
      <c r="D23" s="156"/>
      <c r="E23" s="156"/>
      <c r="F23" s="157"/>
      <c r="G23" s="149" t="s">
        <v>19</v>
      </c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1"/>
      <c r="Z23" s="134"/>
      <c r="AA23" s="134"/>
      <c r="AQ23" s="153"/>
      <c r="AR23" s="181"/>
      <c r="AS23" s="181"/>
      <c r="AT23" s="181"/>
      <c r="AU23" s="181"/>
      <c r="AV23" s="181"/>
    </row>
    <row r="24" spans="3:50" ht="24.75" customHeight="1" x14ac:dyDescent="0.15">
      <c r="C24" s="155"/>
      <c r="D24" s="156"/>
      <c r="E24" s="156"/>
      <c r="F24" s="157"/>
      <c r="G24" s="206" t="s">
        <v>5</v>
      </c>
      <c r="H24" s="207"/>
      <c r="I24" s="207"/>
      <c r="J24" s="172" t="str">
        <f>IF(入力ﾌｫｰﾑ!C24="","???-???-????",入力ﾌｫｰﾑ!C24)</f>
        <v>???-???-????</v>
      </c>
      <c r="K24" s="172"/>
      <c r="L24" s="172"/>
      <c r="M24" s="172"/>
      <c r="N24" s="172"/>
      <c r="O24" s="172"/>
      <c r="P24" s="166" t="s">
        <v>20</v>
      </c>
      <c r="Q24" s="166"/>
      <c r="R24" s="166"/>
      <c r="S24" s="168" t="str">
        <f>IF(入力ﾌｫｰﾑ!C25="","",入力ﾌｫｰﾑ!C25)</f>
        <v/>
      </c>
      <c r="T24" s="168"/>
      <c r="U24" s="168"/>
      <c r="V24" s="168"/>
      <c r="W24" s="168"/>
      <c r="X24" s="168"/>
      <c r="Y24" s="164" t="s">
        <v>24</v>
      </c>
      <c r="Z24" s="134"/>
      <c r="AA24" s="134"/>
      <c r="AQ24" s="153"/>
      <c r="AR24" s="181"/>
      <c r="AS24" s="181"/>
      <c r="AT24" s="181"/>
      <c r="AU24" s="181"/>
      <c r="AV24" s="181"/>
    </row>
    <row r="25" spans="3:50" ht="24.75" customHeight="1" x14ac:dyDescent="0.15">
      <c r="C25" s="158"/>
      <c r="D25" s="159"/>
      <c r="E25" s="159"/>
      <c r="F25" s="160"/>
      <c r="G25" s="208"/>
      <c r="H25" s="209"/>
      <c r="I25" s="209"/>
      <c r="J25" s="169"/>
      <c r="K25" s="169"/>
      <c r="L25" s="169"/>
      <c r="M25" s="169"/>
      <c r="N25" s="169"/>
      <c r="O25" s="169"/>
      <c r="P25" s="167"/>
      <c r="Q25" s="167"/>
      <c r="R25" s="167"/>
      <c r="S25" s="169"/>
      <c r="T25" s="169"/>
      <c r="U25" s="169"/>
      <c r="V25" s="169"/>
      <c r="W25" s="169"/>
      <c r="X25" s="169"/>
      <c r="Y25" s="165"/>
      <c r="Z25" s="134"/>
      <c r="AA25" s="134"/>
      <c r="AQ25" s="153"/>
      <c r="AR25" s="181"/>
      <c r="AS25" s="181"/>
      <c r="AT25" s="181"/>
      <c r="AU25" s="181"/>
      <c r="AV25" s="181"/>
    </row>
    <row r="26" spans="3:50" ht="24.75" customHeight="1" x14ac:dyDescent="0.15">
      <c r="Z26" s="134"/>
      <c r="AA26" s="134"/>
      <c r="AQ26" s="154"/>
      <c r="AR26" s="181"/>
      <c r="AS26" s="181"/>
      <c r="AT26" s="181"/>
      <c r="AU26" s="181"/>
      <c r="AV26" s="181"/>
    </row>
    <row r="27" spans="3:50" ht="24.75" customHeight="1" x14ac:dyDescent="0.15">
      <c r="D27" s="8" t="s">
        <v>45</v>
      </c>
      <c r="E27" s="8"/>
      <c r="F27" s="9"/>
      <c r="Z27" s="134"/>
      <c r="AA27" s="134"/>
    </row>
    <row r="28" spans="3:50" ht="24.75" customHeight="1" x14ac:dyDescent="0.15">
      <c r="D28" s="11" t="s">
        <v>41</v>
      </c>
      <c r="E28" s="12" t="s">
        <v>46</v>
      </c>
      <c r="F28" s="9"/>
      <c r="Z28" s="134"/>
      <c r="AA28" s="134"/>
    </row>
    <row r="29" spans="3:50" ht="24.75" customHeight="1" x14ac:dyDescent="0.15">
      <c r="D29" s="11" t="s">
        <v>43</v>
      </c>
      <c r="E29" s="12" t="s">
        <v>62</v>
      </c>
      <c r="F29" s="9"/>
      <c r="Z29" s="134"/>
      <c r="AA29" s="134"/>
    </row>
    <row r="30" spans="3:50" ht="24.75" customHeight="1" x14ac:dyDescent="0.15">
      <c r="D30" s="11" t="s">
        <v>44</v>
      </c>
      <c r="E30" s="12" t="s">
        <v>47</v>
      </c>
      <c r="F30" s="9"/>
      <c r="Z30" s="134"/>
      <c r="AA30" s="134"/>
    </row>
    <row r="31" spans="3:50" ht="24.75" customHeight="1" x14ac:dyDescent="0.15">
      <c r="D31" s="11" t="s">
        <v>61</v>
      </c>
      <c r="E31" s="12" t="s">
        <v>60</v>
      </c>
      <c r="F31" s="9"/>
      <c r="Z31" s="134"/>
      <c r="AA31" s="134"/>
    </row>
    <row r="32" spans="3:50" ht="24.75" customHeight="1" x14ac:dyDescent="0.15">
      <c r="D32" s="11"/>
      <c r="E32" s="12"/>
      <c r="F32" s="9"/>
      <c r="Z32" s="134"/>
      <c r="AA32" s="134"/>
    </row>
    <row r="33" spans="3:50" ht="24.75" customHeight="1" x14ac:dyDescent="0.15">
      <c r="K33" s="135" t="s">
        <v>8</v>
      </c>
      <c r="L33" s="135"/>
      <c r="M33" s="135"/>
      <c r="N33" s="135"/>
      <c r="O33" s="135"/>
      <c r="P33" s="135" t="s">
        <v>6</v>
      </c>
      <c r="Q33" s="135"/>
      <c r="R33" s="135"/>
      <c r="S33" s="140" t="s">
        <v>9</v>
      </c>
      <c r="T33" s="141"/>
      <c r="U33" s="141"/>
      <c r="V33" s="141"/>
      <c r="W33" s="141"/>
      <c r="X33" s="141"/>
      <c r="Y33" s="142"/>
      <c r="Z33" s="10"/>
      <c r="AA33" s="4"/>
    </row>
    <row r="34" spans="3:50" ht="24.75" customHeight="1" x14ac:dyDescent="0.15">
      <c r="K34" s="135"/>
      <c r="L34" s="135"/>
      <c r="M34" s="135"/>
      <c r="N34" s="135"/>
      <c r="O34" s="135"/>
      <c r="P34" s="135"/>
      <c r="Q34" s="135"/>
      <c r="R34" s="135"/>
      <c r="S34" s="143"/>
      <c r="T34" s="144"/>
      <c r="U34" s="144"/>
      <c r="V34" s="144"/>
      <c r="W34" s="144"/>
      <c r="X34" s="144"/>
      <c r="Y34" s="145"/>
      <c r="Z34" s="10"/>
      <c r="AA34" s="4"/>
      <c r="AC34" s="5" t="s">
        <v>40</v>
      </c>
      <c r="AD34" s="6"/>
    </row>
    <row r="35" spans="3:50" ht="24.75" customHeight="1" x14ac:dyDescent="0.15">
      <c r="K35" s="175" t="s">
        <v>58</v>
      </c>
      <c r="L35" s="175"/>
      <c r="M35" s="175"/>
      <c r="N35" s="175"/>
      <c r="O35" s="175"/>
      <c r="P35" s="176" t="str">
        <f>IF(入力ﾌｫｰﾑ!C27="","",入力ﾌｫｰﾑ!C27)</f>
        <v/>
      </c>
      <c r="Q35" s="176"/>
      <c r="R35" s="176"/>
      <c r="S35" s="140" t="str">
        <f>入力ﾌｫｰﾑ!E27</f>
        <v>技能経験についてを選択してください</v>
      </c>
      <c r="T35" s="141"/>
      <c r="U35" s="141"/>
      <c r="V35" s="141"/>
      <c r="W35" s="141"/>
      <c r="X35" s="141"/>
      <c r="Y35" s="142"/>
      <c r="Z35" s="10"/>
      <c r="AA35" s="4"/>
      <c r="AC35" s="7" t="s">
        <v>42</v>
      </c>
      <c r="AD35" s="7" t="s">
        <v>57</v>
      </c>
      <c r="AE35" s="6"/>
    </row>
    <row r="36" spans="3:50" ht="24.75" customHeight="1" x14ac:dyDescent="0.15">
      <c r="K36" s="175"/>
      <c r="L36" s="175"/>
      <c r="M36" s="175"/>
      <c r="N36" s="175"/>
      <c r="O36" s="175"/>
      <c r="P36" s="176"/>
      <c r="Q36" s="176"/>
      <c r="R36" s="176"/>
      <c r="S36" s="143"/>
      <c r="T36" s="144"/>
      <c r="U36" s="144"/>
      <c r="V36" s="144"/>
      <c r="W36" s="144"/>
      <c r="X36" s="144"/>
      <c r="Y36" s="145"/>
      <c r="Z36" s="10"/>
      <c r="AA36" s="4"/>
      <c r="AC36" s="7"/>
      <c r="AD36" s="7"/>
      <c r="AE36" s="6"/>
    </row>
    <row r="37" spans="3:50" ht="24.75" customHeight="1" x14ac:dyDescent="0.15">
      <c r="Z37" s="10"/>
      <c r="AA37" s="4"/>
      <c r="AC37" s="7"/>
      <c r="AD37" s="7"/>
      <c r="AE37" s="6"/>
    </row>
    <row r="38" spans="3:50" ht="24.75" customHeight="1" x14ac:dyDescent="0.15">
      <c r="Z38" s="10"/>
      <c r="AA38" s="4"/>
      <c r="AC38" s="7"/>
      <c r="AD38" s="7"/>
      <c r="AE38" s="6"/>
    </row>
    <row r="39" spans="3:50" ht="24.75" customHeight="1" x14ac:dyDescent="0.15">
      <c r="Z39" s="10"/>
      <c r="AA39" s="4"/>
    </row>
    <row r="40" spans="3:50" ht="24.75" customHeight="1" x14ac:dyDescent="0.15">
      <c r="Z40" s="10"/>
      <c r="AA40" s="4"/>
      <c r="AS40" s="10"/>
      <c r="AT40" s="127"/>
      <c r="AU40" s="128"/>
      <c r="AV40" s="128"/>
      <c r="AW40" s="129"/>
      <c r="AX40" s="13"/>
    </row>
    <row r="41" spans="3:50" ht="24.75" customHeight="1" x14ac:dyDescent="0.15">
      <c r="Z41" s="10"/>
      <c r="AA41" s="4"/>
      <c r="AT41" s="130"/>
      <c r="AU41" s="130"/>
      <c r="AV41" s="130"/>
      <c r="AW41" s="131"/>
      <c r="AX41" s="13"/>
    </row>
    <row r="42" spans="3:50" ht="24.75" customHeight="1" x14ac:dyDescent="0.15">
      <c r="C42" s="173" t="s">
        <v>25</v>
      </c>
      <c r="D42" s="173"/>
      <c r="E42" s="173"/>
      <c r="F42" s="173"/>
      <c r="G42" s="173"/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0"/>
      <c r="AA42" s="4"/>
      <c r="AS42" s="39"/>
      <c r="AT42" s="130"/>
      <c r="AU42" s="130"/>
      <c r="AV42" s="130"/>
      <c r="AW42" s="131"/>
      <c r="AX42" s="13"/>
    </row>
    <row r="43" spans="3:50" ht="24.75" customHeight="1" x14ac:dyDescent="0.15">
      <c r="C43" s="173"/>
      <c r="D43" s="173"/>
      <c r="E43" s="173"/>
      <c r="F43" s="173"/>
      <c r="G43" s="173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0"/>
      <c r="AA43" s="4"/>
      <c r="AS43" s="10"/>
      <c r="AT43" s="130"/>
      <c r="AU43" s="130"/>
      <c r="AV43" s="130"/>
      <c r="AW43" s="131"/>
      <c r="AX43" s="13"/>
    </row>
    <row r="44" spans="3:50" ht="24.75" customHeight="1" x14ac:dyDescent="0.15">
      <c r="C44" s="173"/>
      <c r="D44" s="173"/>
      <c r="E44" s="173"/>
      <c r="F44" s="173"/>
      <c r="G44" s="173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74"/>
      <c r="V44" s="174"/>
      <c r="W44" s="174"/>
      <c r="X44" s="174"/>
      <c r="Y44" s="174"/>
      <c r="Z44" s="10"/>
      <c r="AA44" s="4"/>
      <c r="AS44" s="10"/>
      <c r="AT44" s="132"/>
      <c r="AU44" s="132"/>
      <c r="AV44" s="132"/>
      <c r="AW44" s="133"/>
      <c r="AX44" s="13"/>
    </row>
    <row r="45" spans="3:50" ht="24.75" customHeight="1" x14ac:dyDescent="0.15">
      <c r="Z45" s="10"/>
      <c r="AA45" s="4"/>
    </row>
  </sheetData>
  <sheetProtection sheet="1"/>
  <mergeCells count="60">
    <mergeCell ref="AW9:AX12"/>
    <mergeCell ref="AL13:AM14"/>
    <mergeCell ref="AR21:AV26"/>
    <mergeCell ref="G6:Y7"/>
    <mergeCell ref="AB6:AE7"/>
    <mergeCell ref="AF9:AG12"/>
    <mergeCell ref="P15:Y16"/>
    <mergeCell ref="AN13:AO14"/>
    <mergeCell ref="O13:P14"/>
    <mergeCell ref="AI8:AU8"/>
    <mergeCell ref="AR13:AS14"/>
    <mergeCell ref="M13:N14"/>
    <mergeCell ref="S13:T14"/>
    <mergeCell ref="AF6:AX7"/>
    <mergeCell ref="G21:Y22"/>
    <mergeCell ref="I15:O16"/>
    <mergeCell ref="G24:I25"/>
    <mergeCell ref="G15:H16"/>
    <mergeCell ref="C42:G44"/>
    <mergeCell ref="H42:Y44"/>
    <mergeCell ref="K33:O34"/>
    <mergeCell ref="K35:O36"/>
    <mergeCell ref="P35:R36"/>
    <mergeCell ref="P33:R34"/>
    <mergeCell ref="S24:X25"/>
    <mergeCell ref="C8:F8"/>
    <mergeCell ref="I9:W12"/>
    <mergeCell ref="I8:W8"/>
    <mergeCell ref="J24:O25"/>
    <mergeCell ref="C15:F25"/>
    <mergeCell ref="AT40:AW44"/>
    <mergeCell ref="Z20:AA32"/>
    <mergeCell ref="AB13:AE14"/>
    <mergeCell ref="AF13:AK14"/>
    <mergeCell ref="S35:Y36"/>
    <mergeCell ref="S33:Y34"/>
    <mergeCell ref="U13:V14"/>
    <mergeCell ref="AT13:AU14"/>
    <mergeCell ref="G17:Y20"/>
    <mergeCell ref="G23:Y23"/>
    <mergeCell ref="AQ21:AQ26"/>
    <mergeCell ref="AV13:AX14"/>
    <mergeCell ref="Q13:R14"/>
    <mergeCell ref="G13:L14"/>
    <mergeCell ref="Y24:Y25"/>
    <mergeCell ref="P24:R25"/>
    <mergeCell ref="AD2:AV2"/>
    <mergeCell ref="W13:Y14"/>
    <mergeCell ref="C6:F7"/>
    <mergeCell ref="E3:W5"/>
    <mergeCell ref="AD3:AV5"/>
    <mergeCell ref="AP13:AQ14"/>
    <mergeCell ref="B1:D2"/>
    <mergeCell ref="E2:W2"/>
    <mergeCell ref="AB9:AE12"/>
    <mergeCell ref="AH9:AV12"/>
    <mergeCell ref="C9:F12"/>
    <mergeCell ref="C13:F14"/>
    <mergeCell ref="AB8:AE8"/>
    <mergeCell ref="O1:AL1"/>
  </mergeCells>
  <phoneticPr fontId="2"/>
  <dataValidations count="3">
    <dataValidation imeMode="off" allowBlank="1" showInputMessage="1" showErrorMessage="1" sqref="M13:N14 Q13:R14 U13:V14 I15:O16 J24:O25 P35 S35 AL13:AU14 AL22:AP22" xr:uid="{AB77F4EC-C077-4A4F-8013-AAF3827D3480}"/>
    <dataValidation imeMode="fullKatakana" allowBlank="1" showInputMessage="1" showErrorMessage="1" sqref="H8:I8 X8:Y8 AG8:AI8 G6 AW9 AW8:AX8" xr:uid="{972B7618-4621-43A3-8AEA-B0B174A10704}"/>
    <dataValidation imeMode="on" allowBlank="1" showInputMessage="1" showErrorMessage="1" sqref="G21 G9 S24:X25 P24 Y24" xr:uid="{DE8809BC-1B69-4590-BD51-B1C9C8D1CAC4}"/>
  </dataValidations>
  <printOptions horizontalCentered="1" verticalCentered="1"/>
  <pageMargins left="0.19685039370078741" right="0.19685039370078741" top="0.19685039370078741" bottom="0.19685039370078741" header="0" footer="0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入力ﾌｫｰﾑ</vt:lpstr>
      <vt:lpstr>印刷ﾌｫｰﾑ</vt:lpstr>
      <vt:lpstr>印刷ﾌｫｰﾑ!Print_Area</vt:lpstr>
    </vt:vector>
  </TitlesOfParts>
  <Company>Engine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nishimura@marketengine.jp</dc:creator>
  <cp:lastModifiedBy>北海道LPガス協会 小谷</cp:lastModifiedBy>
  <cp:lastPrinted>2019-07-08T02:41:42Z</cp:lastPrinted>
  <dcterms:created xsi:type="dcterms:W3CDTF">2013-12-04T05:17:01Z</dcterms:created>
  <dcterms:modified xsi:type="dcterms:W3CDTF">2026-09-25T06:51:13Z</dcterms:modified>
</cp:coreProperties>
</file>